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7.22调整表" sheetId="2" r:id="rId1"/>
    <sheet name="Sheet1" sheetId="1" r:id="rId2"/>
  </sheets>
  <externalReferences>
    <externalReference r:id="rId3"/>
  </externalReferences>
  <definedNames>
    <definedName name="过风楼镇">'[1]数据源（勿删）'!$C$2:$C$15</definedName>
    <definedName name="金丝峡镇">'[1]数据源（勿删）'!$D$2:$D$15</definedName>
    <definedName name="青山镇">'[1]数据源（勿删）'!$E$2:$E$7</definedName>
    <definedName name="清油河镇">'[1]数据源（勿删）'!$F$2:$F$8</definedName>
    <definedName name="赵川镇">'[1]数据源（勿删）'!$J$2:$J$12</definedName>
    <definedName name="试马镇">'[1]数据源（勿删）'!$H$2:$H$13</definedName>
    <definedName name="富水镇">'[1]数据源（勿删）'!$B$2:$B$14</definedName>
    <definedName name="十里坪镇">'[1]数据源（勿删）'!$G$2:$G$14</definedName>
    <definedName name="湘河镇">'[1]数据源（勿删）'!$I$2:$I$14</definedName>
    <definedName name="徐家店社区">'[1]数据源（勿删）'!$C$9:$C$15</definedName>
    <definedName name="马家坪村">'[1]数据源（勿删）'!$D$9:$D$15</definedName>
    <definedName name="城关街道">'[1]数据源（勿删）'!$A$2:$A$24</definedName>
    <definedName name="商南县">'[1]数据源（勿删）'!$K$2</definedName>
    <definedName name="一、产业扶贫">'[1]数据源（勿删）'!$L$2:$L$8</definedName>
    <definedName name="二、就业扶贫">'[1]数据源（勿删）'!$M$2:$M$8</definedName>
    <definedName name="三、易地扶贫搬迁">'[1]数据源（勿删）'!$N$2:$N$8</definedName>
    <definedName name="四、公益岗位">'[1]数据源（勿删）'!$O$2:$O$8</definedName>
    <definedName name="五、教育扶贫">'[1]数据源（勿删）'!$P$2:$P$8</definedName>
    <definedName name="六、健康扶贫">'[1]数据源（勿删）'!$Q$2:$Q$8</definedName>
    <definedName name="七、危房改造">'[1]数据源（勿删）'!$R$2:$R$8</definedName>
    <definedName name="八、金融扶贫">'[1]数据源（勿删）'!$S$2:$S$8</definedName>
    <definedName name="九、生活条件改善">'[1]数据源（勿删）'!$T$2:$T$8</definedName>
    <definedName name="十、综合保障性扶贫">'[1]数据源（勿删）'!$U$2:$U$8</definedName>
    <definedName name="十一、村基础设施">'[1]数据源（勿删）'!$V$2:$V$8</definedName>
    <definedName name="十二、村公共服务">'[1]数据源（勿删）'!$W$2:$W$8</definedName>
    <definedName name="十三、项目管理费">'[1]数据源（勿删）'!$X$2:$X$8</definedName>
    <definedName name="产业扶贫">'[1]数据源（勿删）'!$L$2:$L$8</definedName>
    <definedName name="就业扶贫">'[1]数据源（勿删）'!$M$2:$M$8</definedName>
    <definedName name="易地扶贫搬迁">'[1]数据源（勿删）'!$N$2:$N$8</definedName>
    <definedName name="教育扶贫">'[1]数据源（勿删）'!$P$2:$P$8</definedName>
    <definedName name="健康扶贫">'[1]数据源（勿删）'!$Q$2:$Q$8</definedName>
    <definedName name="危房改造">'[1]数据源（勿删）'!$R$2:$R$8</definedName>
    <definedName name="金融扶贫">'[1]数据源（勿删）'!$S$2:$S$8</definedName>
    <definedName name="生活条件改善">'[1]数据源（勿删）'!$T$2:$T$8</definedName>
    <definedName name="综合保障性扶贫">'[1]数据源（勿删）'!$U$2:$U$8</definedName>
    <definedName name="村基础设施">'[1]数据源（勿删）'!$V$2:$V$8</definedName>
    <definedName name="村公共服务">'[1]数据源（勿删）'!$W$2:$W$8</definedName>
    <definedName name="项目管理费">'[1]数据源（勿删）'!$X$2:$X$8</definedName>
    <definedName name="公益岗位">'[1]数据源（勿删）'!$O$2</definedName>
    <definedName name="_xlnm.Print_Titles" localSheetId="0">'7.22调整表'!$3:$5</definedName>
  </definedNames>
  <calcPr calcId="144525"/>
</workbook>
</file>

<file path=xl/sharedStrings.xml><?xml version="1.0" encoding="utf-8"?>
<sst xmlns="http://schemas.openxmlformats.org/spreadsheetml/2006/main" count="511" uniqueCount="252">
  <si>
    <t>商南县2022年第二批中央和省级财政衔接资金项目计划表</t>
  </si>
  <si>
    <t>单位：  户、万元</t>
  </si>
  <si>
    <t>序号</t>
  </si>
  <si>
    <t>项目类型</t>
  </si>
  <si>
    <t>项目子类型</t>
  </si>
  <si>
    <t>项目名称</t>
  </si>
  <si>
    <t xml:space="preserve">项目摘要（建设内容及规模） </t>
  </si>
  <si>
    <t>绩效目标</t>
  </si>
  <si>
    <t>实施地点</t>
  </si>
  <si>
    <t>建设期限</t>
  </si>
  <si>
    <t>项目主管单位</t>
  </si>
  <si>
    <t>项目实施单位</t>
  </si>
  <si>
    <t>资金投入</t>
  </si>
  <si>
    <t>联农带农情况</t>
  </si>
  <si>
    <t>项目村属性</t>
  </si>
  <si>
    <t>支持经营主体情况</t>
  </si>
  <si>
    <t>镇办</t>
  </si>
  <si>
    <t>村社区</t>
  </si>
  <si>
    <t>合计</t>
  </si>
  <si>
    <t>财政衔接资金</t>
  </si>
  <si>
    <t>其它资金投入</t>
  </si>
  <si>
    <t>户数</t>
  </si>
  <si>
    <t>人数</t>
  </si>
  <si>
    <t>监测户</t>
  </si>
  <si>
    <t>类型</t>
  </si>
  <si>
    <t>个数</t>
  </si>
  <si>
    <t>小计</t>
  </si>
  <si>
    <t>中央</t>
  </si>
  <si>
    <t>省级</t>
  </si>
  <si>
    <t>市级</t>
  </si>
  <si>
    <t>县级</t>
  </si>
  <si>
    <t>产业扶贫</t>
  </si>
  <si>
    <t>种植养殖加工服务</t>
  </si>
  <si>
    <t>城关街道办黑漆河村集体经济</t>
  </si>
  <si>
    <t>黑漆河村股份经济合作社在祠堂组和高口上组流转土地30亩，新建无性天麻种植基地。</t>
  </si>
  <si>
    <t>壮大村集体经济。增加集体经济收入5万元，带动40户127人，户均年增收1500元。</t>
  </si>
  <si>
    <t>城关街道</t>
  </si>
  <si>
    <t>黑漆河村</t>
  </si>
  <si>
    <t>7-10月</t>
  </si>
  <si>
    <t>乡村振兴局</t>
  </si>
  <si>
    <t>黑漆河村股份经济合作社</t>
  </si>
  <si>
    <t>非贫困村</t>
  </si>
  <si>
    <t>集体经济</t>
  </si>
  <si>
    <t>城关街道办碾盘村生态茶村打造提升项目</t>
  </si>
  <si>
    <t>村集体将产业发展资金托管到盘龙茶叶专业合作社，升级改造马东组和湾套组茶园800亩，新建100亩。</t>
  </si>
  <si>
    <t>财政衔接资金投入形成资产归村集体所有，村集体按5%年分红，分红期不少于5年。通过土地流转、务工等方式可以带动50余户170余人增收。</t>
  </si>
  <si>
    <t>碾盘村</t>
  </si>
  <si>
    <t>商南县盘龙茶叶专业合作社</t>
  </si>
  <si>
    <t>专业合作社</t>
  </si>
  <si>
    <t>城关街道办碾盘村集体经济托管项目有机肥加工</t>
  </si>
  <si>
    <t>村集体将产业发展资金托管到商南县绿园畜禽养殖专业合作社，在黄家组竹园沟新建鸡舍953㎡，年产有机肥500吨。</t>
  </si>
  <si>
    <t>财政衔接资金投入形成资产归村集体所有，村集体按5%年分红，分红期不少于5年。通过土地流转、务工等方式可以带动4户年增收2000元。</t>
  </si>
  <si>
    <t>商南县绿园畜禽养殖专业合作社</t>
  </si>
  <si>
    <t>城关街道张家岗村产业发展资金托管项目</t>
  </si>
  <si>
    <t>村集体将产业发展资金托管到商南县御泉茗茶业发展有限公司在城关街道张家岗村葛麻沟组新建生态茶园200亩；修建产业田间路2000米（砂石路），配套电力设施设备、蓄水池、水井等。</t>
  </si>
  <si>
    <t>财政衔接资金投入形成资产归村集体所有，村集体按5%年分红，分红期不少于5年。为切实解决群众收入不稳定难题，通过土地流转、务工等方式可以带动50余户170余人年增收2000元。</t>
  </si>
  <si>
    <t>张家岗村</t>
  </si>
  <si>
    <t>商南县御泉茗茶业发展有限公司</t>
  </si>
  <si>
    <t>农业发展有限公司</t>
  </si>
  <si>
    <t>城关街道办皂角铺村村集体经济托管项目</t>
  </si>
  <si>
    <t>村集体将产业发展资金托管到商南县红九天土蜂养殖专业合作社，在皂角铺村石窑沟组发展中华土蜂500箱，养羊50只，养猪50头。</t>
  </si>
  <si>
    <t>财政衔接资金投入形成资产归村集体所有，村集体按5%年分红，分红期不少于5年。带动10户年增收2000元。</t>
  </si>
  <si>
    <t>皂角铺村</t>
  </si>
  <si>
    <t>商南县红九天土蜂养殖专业合作社</t>
  </si>
  <si>
    <t>非脱贫村</t>
  </si>
  <si>
    <t>城关街道办曹营村百亩柿子园基地建设项目</t>
  </si>
  <si>
    <t>村集体在三岔河、阳泉沟组等栽植柿子树苗5300余株，建设柿子林基地200亩。</t>
  </si>
  <si>
    <t>壮大村集体经济，增加集体经济收入5万元，带动125户群众户均年增收1000元。</t>
  </si>
  <si>
    <t>曹营村</t>
  </si>
  <si>
    <t>曹营村股份经济合作社</t>
  </si>
  <si>
    <t>脱贫村</t>
  </si>
  <si>
    <t>村集体经济</t>
  </si>
  <si>
    <t>城关街道五里铺村集体经济托管项目商洛福盛德实业集团有限公司水产养殖</t>
  </si>
  <si>
    <t>村集体将产业资金托管到商洛福盛德实业集团有限公司，在五里铺村马槽沟一组新建年产万尾高档鱼现代化养殖池1000㎡，自动化水循环系统，购买鱼苗2万尾。</t>
  </si>
  <si>
    <t>财政衔接资金投入形成资产归村集体所有，村集体按5%年分红，分红期不少于5年。带动20户脱贫户通过土地流转、务工等形式户均增收2000元；村集体年增加收入1.5万元。</t>
  </si>
  <si>
    <t>五里铺村</t>
  </si>
  <si>
    <t>商洛福盛德实业集团有限公司</t>
  </si>
  <si>
    <t>公司</t>
  </si>
  <si>
    <t>富水镇油坊岭村集体经济托管项目</t>
  </si>
  <si>
    <t>村集体将产业发展资金托管到商南县茶叶联营公司，在油坊岭村骡子沟、刘家沟补植补栽500亩丰产茶园，补植茶苗100万株，施肥200吨，栽植茶园防护带苗木4000株。</t>
  </si>
  <si>
    <t>财政衔接资金投入形成资产归村集体所有，村集体按5%年分红，分红期不少于5年。通过土地流转、务工等方式可以带动39户年增收2500元。</t>
  </si>
  <si>
    <t>富水镇</t>
  </si>
  <si>
    <t>油坊岭村</t>
  </si>
  <si>
    <t>商南县茶叶联营公司</t>
  </si>
  <si>
    <t>其他</t>
  </si>
  <si>
    <t>富水镇商南县茶叶联营公司茶叶加工厂辅助设施项目</t>
  </si>
  <si>
    <r>
      <rPr>
        <sz val="10"/>
        <rFont val="黑体"/>
        <charset val="134"/>
      </rPr>
      <t>商南县茶叶联营公司在骡子沟双山生态茶园新建厂房辅助基础设施9067m</t>
    </r>
    <r>
      <rPr>
        <sz val="10"/>
        <rFont val="宋体"/>
        <charset val="134"/>
      </rPr>
      <t>³</t>
    </r>
    <r>
      <rPr>
        <sz val="10"/>
        <rFont val="黑体"/>
        <charset val="134"/>
      </rPr>
      <t>。</t>
    </r>
  </si>
  <si>
    <t>茶叶加工厂辅助设施，改善产业条件，带动51户农户务工，户均增收2500元。</t>
  </si>
  <si>
    <t>富水镇油坊岭村集体经济农家乐建设项目</t>
  </si>
  <si>
    <t>油坊岭村股份经济合作社在茶海公园旅游点刘家沟打造农家乐1家，购买硬件设施及内部装修。</t>
  </si>
  <si>
    <t>壮大村集体经济，建成后增加集体经济收入2万元，带动5户群众年均增收5000元。</t>
  </si>
  <si>
    <t>油坊岭村股份经济合作社</t>
  </si>
  <si>
    <t xml:space="preserve">种植养殖加工服务 </t>
  </si>
  <si>
    <t>富水镇油坊岭村集体经济</t>
  </si>
  <si>
    <t>油坊岭村股份经济合作社在六组窑沟口建设猕猴桃园100亩补植，补栽，及其附属设施，施肥除草，病虫防治，周边围栏等。</t>
  </si>
  <si>
    <t>壮大村集体经济，增加集体经济收入3万元，建成后带动30户群众年均增收3000元。</t>
  </si>
  <si>
    <t>富水镇黄土凸村集体经济</t>
  </si>
  <si>
    <t>黄土凸村股份经济合作社新建八、九组金牡丹茶叶基地200亩。</t>
  </si>
  <si>
    <t>壮大村集体经济。建成后增加集体经济收入5万元，带动141户群众年均增收2000元。</t>
  </si>
  <si>
    <t>黄土凸村</t>
  </si>
  <si>
    <t>黄土凸村股份经济合作社</t>
  </si>
  <si>
    <t>富水镇马家沟村集体经济茶园建设项目</t>
  </si>
  <si>
    <t>马家沟村股份经济合作社在六组小八字沟新建龙井43#茶园100亩。</t>
  </si>
  <si>
    <t>壮大村集体经济。建成后增加集体经济收入5万元，带动49户群众年均增收2000元。</t>
  </si>
  <si>
    <t>马家沟村</t>
  </si>
  <si>
    <t>马家沟村股份经济合作社</t>
  </si>
  <si>
    <t>农产品冷链仓储项目</t>
  </si>
  <si>
    <r>
      <rPr>
        <sz val="10"/>
        <rFont val="黑体"/>
        <charset val="134"/>
      </rPr>
      <t>富水街社区将产业发展资金70万元托管到陕西秦岭鹿茗茶叶有限公司在茶坊村建设500m</t>
    </r>
    <r>
      <rPr>
        <sz val="10"/>
        <rFont val="宋体"/>
        <charset val="134"/>
      </rPr>
      <t>³</t>
    </r>
    <r>
      <rPr>
        <sz val="10"/>
        <rFont val="黑体"/>
        <charset val="134"/>
      </rPr>
      <t>农产品冷链仓储项目；洋琪村村集体将产业发展资金70万元托管到七碗茶茶业有限公司在茶坊村建设500m</t>
    </r>
    <r>
      <rPr>
        <sz val="10"/>
        <rFont val="宋体"/>
        <charset val="134"/>
      </rPr>
      <t>³</t>
    </r>
    <r>
      <rPr>
        <sz val="10"/>
        <rFont val="黑体"/>
        <charset val="134"/>
      </rPr>
      <t>农产品冷链仓储项目；沐河村村集体将产业发展资金70万元托管到陕西满园香茶业有限公司在茶坊村建设500m</t>
    </r>
    <r>
      <rPr>
        <sz val="10"/>
        <rFont val="宋体"/>
        <charset val="134"/>
      </rPr>
      <t>³</t>
    </r>
    <r>
      <rPr>
        <sz val="10"/>
        <rFont val="黑体"/>
        <charset val="134"/>
      </rPr>
      <t>农产品冷链仓储项目；王家庄村村集体将产业发展资金70万元托管到秦岭南坡茶业有限公司在茶坊村建设500m</t>
    </r>
    <r>
      <rPr>
        <sz val="10"/>
        <rFont val="宋体"/>
        <charset val="134"/>
      </rPr>
      <t>³</t>
    </r>
    <r>
      <rPr>
        <sz val="10"/>
        <rFont val="黑体"/>
        <charset val="134"/>
      </rPr>
      <t>农产品冷链仓储项目。</t>
    </r>
  </si>
  <si>
    <t>财政衔接资金投入形成资产归村集体所有，村集体按5%年分红，分红期不少于5年。通过土地流转和务工，带动当地69户农户人均年增收2000元。</t>
  </si>
  <si>
    <t>茶坊村</t>
  </si>
  <si>
    <t>陕西秦岭鹿茗茶叶有限公司、七碗茶茶业有限公司、陕西满园香茶业有限公司、秦岭南坡茶业有限公司</t>
  </si>
  <si>
    <t>茶叶清洁化加工生产线项目</t>
  </si>
  <si>
    <t>富水街社区将产业发展资金82万元托管到陕西秦岭鹿茗茶业有限公司在茶坊村建设2000平方米清洁化茶叶加工生产线一条，年加工茶叶200吨;洋琪村村集体将产业发展资金81万元托管到七碗茶茶业有限公司在茶坊村建设2000平方米清洁化茶叶加工生产线一条，年加工茶叶200吨;沐河村村集体将产业发展资金81万元托管到陕西满园香茶业有限公司在茶坊村建设2100平方米清洁化茶叶加工生产线一条，年加工茶叶300吨;王家庄村村集体将产业发展资金82万元托管到秦岭南坡茶业有限公司在茶坊村建设2020平方米清洁化茶叶加工生产线一条年加工茶叶200吨。</t>
  </si>
  <si>
    <t>财政衔接资金投入形成资产归村集体所有，村集体按5%年分红，分红期不少于5年。通过务工、分红带动当地82户农户人均年增收2000元。</t>
  </si>
  <si>
    <t>青山镇马蹄店村村集体经济托管项目</t>
  </si>
  <si>
    <t>村集体将产业发展资金托管到西峡县洋艳菌果种植专业合作社，在二、三组新建猕猴桃种植基地115亩。</t>
  </si>
  <si>
    <t>财政衔接资金投入形成资产归村集体所有，村集体按5%年分红，分红期不少于5年。带动16户年增收2000元。</t>
  </si>
  <si>
    <t>青山镇</t>
  </si>
  <si>
    <t>马蹄店村</t>
  </si>
  <si>
    <t>西峡县洋艳菌果种植专业合作社</t>
  </si>
  <si>
    <t>休闲农业与乡村旅游</t>
  </si>
  <si>
    <t>青山镇青山社区文笔峰民宿建设</t>
  </si>
  <si>
    <t>村集体将产业发展资金托管到文碧峰景区管委会新改造文碧峰山下一组、二组民宿以及特色饮食茶餐厅总房间数24间，购买民宿配套设施设备24套，改造会客餐厅两间，购买会客餐厅配套设施设备，总面积986㎡。</t>
  </si>
  <si>
    <t>财政衔接资金投入形成资产归村集体所有，村集体按5%年分红，分红期不少于5年。带动40户年增收1500元。</t>
  </si>
  <si>
    <t>青山社区</t>
  </si>
  <si>
    <t>文碧峰景区管委会</t>
  </si>
  <si>
    <t>湘河镇湘河社区柳树沟新建茶园一期项目</t>
  </si>
  <si>
    <t>湘河社区股份经济合作社在湘河社区柳树沟新建茶园200亩茶园。</t>
  </si>
  <si>
    <t>壮大村集体经济，增加集体经济收入5万元，带动34户脱贫户通过务工等方式户均年增收2500元。</t>
  </si>
  <si>
    <t>湘河镇</t>
  </si>
  <si>
    <t>湘河社区</t>
  </si>
  <si>
    <t>湘河社区股份经济合作社</t>
  </si>
  <si>
    <t>加工服务</t>
  </si>
  <si>
    <t>湘河镇三官庙村集体经济腊肉加工项目</t>
  </si>
  <si>
    <t>三官庙村股份经济合作社在大屋场组建钢结构晾晒厂房500㎡，水电等基础设施。</t>
  </si>
  <si>
    <t>壮大村集体经济，增加集体经济收入3万元，带动18户脱贫户通过务工等方式户均年增收2500元。</t>
  </si>
  <si>
    <t>三官庙村</t>
  </si>
  <si>
    <t>三官庙村股份经济合作社</t>
  </si>
  <si>
    <t>湘河镇两岔河村集体经济中药材种植项目</t>
  </si>
  <si>
    <t>村集体在马落滩、南泥湖、烧箕洼、尹家凸新建种植黄姜、白芨、苍术、桔梗、百部等中药材400亩。</t>
  </si>
  <si>
    <t>壮大村集体经济。增加集体经济收入3万元，带动168户群众户均年增收3000元。</t>
  </si>
  <si>
    <t>两岔河村</t>
  </si>
  <si>
    <t>两岔河村股份经济合作社</t>
  </si>
  <si>
    <t>湘河镇白浪社区集体经济托管项目油橄榄基地建设</t>
  </si>
  <si>
    <t>村集体在一、二组将产业资金托管到商南县祥惠油橄榄专业合作社，引进4个油橄榄优良品种新建油橄榄基地20亩。</t>
  </si>
  <si>
    <t>财政衔接资金投入形成资产归村集体所有，村集体按5%年分红，分红期不少于5年。带动25户年增收2000元。</t>
  </si>
  <si>
    <t>白浪社区</t>
  </si>
  <si>
    <t>商南县祥惠油橄榄专业合作社</t>
  </si>
  <si>
    <t>赵川镇老府湾村集体经济上河坪鱼塘改造</t>
  </si>
  <si>
    <t>老府湾村股份经济合作社在上河坪改造鱼塘4个，总面积9200㎡，养殖泥鳅6万尾。</t>
  </si>
  <si>
    <t>壮大村集体经济。增加集体经济收入2.5万元，带动20户群众户均年增收2000元。</t>
  </si>
  <si>
    <t>赵川镇</t>
  </si>
  <si>
    <t>老府湾村</t>
  </si>
  <si>
    <t>老府湾村股份经济合作社</t>
  </si>
  <si>
    <t>赵川镇腰岭村集体经济托管项目秦山红花椒种植专业合作社花椒种植</t>
  </si>
  <si>
    <t>村集体将产业资金托管到秦山红花椒种植专业合作社在水井湾组阳坡新建秦山红花椒种植基地500亩。</t>
  </si>
  <si>
    <t>财政衔接资金投入形成资产归村集体所有，村集体按5%年分红，分红期不少于5年。带动18户年增收1500元。</t>
  </si>
  <si>
    <t>腰岭村</t>
  </si>
  <si>
    <t>秦山红花椒种植专业合作社</t>
  </si>
  <si>
    <t>十里坪镇红岩村龙凤山茶叶基地项目</t>
  </si>
  <si>
    <t>红岩村村股份经济合作社在龙凤山新建龙井43和高端黄茶共200亩。</t>
  </si>
  <si>
    <t>壮大村集体经济，黄茶产业成型后为集体经济每年增加收入5万元，带动75户163人务工，年均增收1000元。</t>
  </si>
  <si>
    <t>十里坪镇</t>
  </si>
  <si>
    <t>红岩村</t>
  </si>
  <si>
    <t>红岩村村股份经济合作社</t>
  </si>
  <si>
    <t>十里坪镇梁家坟村集体经济</t>
  </si>
  <si>
    <t>梁家坟村股份经济合作社在龙耳沟片区新建花椒100余亩。</t>
  </si>
  <si>
    <t>壮大村集体经济。增加集体经济收入2万元，带动23户群众户均年增收2000元。</t>
  </si>
  <si>
    <t>梁家坟村</t>
  </si>
  <si>
    <t>梁家坟村股份经济合作社</t>
  </si>
  <si>
    <t>十里坪镇碾子坪村集体经济</t>
  </si>
  <si>
    <t>碾子坪村股份经济合作社在陈家沟组新建无刺花椒100亩。</t>
  </si>
  <si>
    <t>壮大村集体经济，增加集体经济收入2万元，带动37户群众户均年增收1500元。</t>
  </si>
  <si>
    <t>碾子坪村</t>
  </si>
  <si>
    <t>碾子坪村股份经济合作社</t>
  </si>
  <si>
    <t>十里坪镇现代休闲渔业示范园项目</t>
  </si>
  <si>
    <r>
      <rPr>
        <sz val="10"/>
        <rFont val="黑体"/>
        <charset val="134"/>
      </rPr>
      <t>村集体村集体将产业发展资金托管到晓宇伊园生态旅游开发有限公司在龙潭沟修建改造养鱼池8个1340m</t>
    </r>
    <r>
      <rPr>
        <sz val="10"/>
        <rFont val="宋体"/>
        <charset val="134"/>
      </rPr>
      <t>³</t>
    </r>
    <r>
      <rPr>
        <sz val="10"/>
        <rFont val="黑体"/>
        <charset val="134"/>
      </rPr>
      <t>，养殖红鳟30000尾。</t>
    </r>
  </si>
  <si>
    <t>财政衔接资金投入形成资产归村集体所有，村集体按5%年分红，分红期不少于5年。带动48户群众户均年增收2000元。</t>
  </si>
  <si>
    <t>十里坪社区</t>
  </si>
  <si>
    <t>晓宇伊园生态旅游开发有限公司</t>
  </si>
  <si>
    <t>金丝峡镇太子坪村袁家湾组红仁核桃产业</t>
  </si>
  <si>
    <t>太子坪村股份经济合作社在太子坪村袁家湾组新建红仁核桃100亩。</t>
  </si>
  <si>
    <t>壮大村集体经济，增加集体经济收入2万元，带动33户群众户均年增收2000元。</t>
  </si>
  <si>
    <t>金丝峡镇</t>
  </si>
  <si>
    <t>太子坪村</t>
  </si>
  <si>
    <t>太子坪村股份经济合作社</t>
  </si>
  <si>
    <t>过风楼镇八里坡村集体经济发展项目</t>
  </si>
  <si>
    <t>村集体在核桃坪组建设特色农家乐1家，设置包间3间、餐厅1个，操作间1个，储物间1个，总面积230㎡。</t>
  </si>
  <si>
    <t>壮大村集体经济，增加集体经济收入5万元，集体经济年增收3万元。带动40户群众户均年增收1500元。</t>
  </si>
  <si>
    <t>过风楼镇</t>
  </si>
  <si>
    <t>八里坡村</t>
  </si>
  <si>
    <t>八里坡村股份经济合作社</t>
  </si>
  <si>
    <t>过风楼镇太平庄村竹制品编织厂</t>
  </si>
  <si>
    <t>村集体在官渡坪组建设总占地面积3000㎡，建设标准化厂房700㎡，购置相关设备及其它设施。</t>
  </si>
  <si>
    <t>壮大村集体经济，增加集体经济收入2.5万元，带动16户群众户均增收2000元。</t>
  </si>
  <si>
    <t>太平庄村</t>
  </si>
  <si>
    <t>太平庄村股份经济合作社</t>
  </si>
  <si>
    <t>过风楼镇双垣村集体经济托管项目田园综合体之茶园建设项目</t>
  </si>
  <si>
    <t>村集体将产业资金托管到中原玉龙农业科技有限公司商南分公司在后山组、下垣组、瓦屋组、烂柴沟组新建茶园200亩。</t>
  </si>
  <si>
    <t>财政衔接资金投入形成资产归村集体所有，村集体按5%年分红，分红期不少于5年。带动40户群众户均增收1000元。</t>
  </si>
  <si>
    <t>双垣村</t>
  </si>
  <si>
    <t>中原玉龙农业科技有限公司商南分公司</t>
  </si>
  <si>
    <t>过风楼镇白玉沟村集体经济农家乐提升改造项目</t>
  </si>
  <si>
    <t>提升改造农家乐2家，设置包间6间，餐厅2个，操作间2个，储物间2个，总面积300㎡。</t>
  </si>
  <si>
    <t>壮大村集体经济，增加集体经济收入2.5万元，带动群众25人收入月增加1000元。</t>
  </si>
  <si>
    <t>白玉沟村</t>
  </si>
  <si>
    <t>白玉沟村股份经济合作社</t>
  </si>
  <si>
    <t>过风楼镇徐家店社区集体经济肉驴养殖项目</t>
  </si>
  <si>
    <t>徐家店社区股份经济合作社在三岔组建设肉驴养殖示范基地1处，年育肥肉驴1000头；建设有机肥加工厂1处，年产有机肥1825吨；建设肉驴认养体验园、驴文化展示馆。</t>
  </si>
  <si>
    <t>壮大村集体经济。增加集体经济收入5万元，带动45户群众户均年增收2000元。</t>
  </si>
  <si>
    <t>徐家店社区</t>
  </si>
  <si>
    <t>徐家店社区股份经济合作社</t>
  </si>
  <si>
    <t>试马镇大坪村集体经济托管项目生态茶园建设</t>
  </si>
  <si>
    <t>村集体将产业资金托管到陕西秦岭鹿茗茶业有限公司在大曹沟新建无性系茶园1000亩。</t>
  </si>
  <si>
    <t>财政衔接资金投入形成资产归村集体所有，村集体按5%年分红，分红期不少于5年。通过土地流转和务工，带动当地130户居民人均增收3000元。</t>
  </si>
  <si>
    <t>试马镇</t>
  </si>
  <si>
    <t>大坪村</t>
  </si>
  <si>
    <t>陕西秦岭鹿茗茶业有限公司</t>
  </si>
  <si>
    <t>试马镇纸房村集体经济托管项目茶叶种植项目</t>
  </si>
  <si>
    <t>村集体将产业资金托管到商洛市金林茶叶有限公司在八组新建茶园60亩。</t>
  </si>
  <si>
    <t>财政衔接资金投入形成资产归村集体所有，村集体按5%年分红，分红期不少于5年。带动22户群众户均年增收2000元。</t>
  </si>
  <si>
    <t>纸房村</t>
  </si>
  <si>
    <t>商洛市金林茶叶有限公司</t>
  </si>
  <si>
    <t>试马镇毛河村集体经济托管项目生态茶园建设</t>
  </si>
  <si>
    <t>村集体将产业资金托管到商南县金富盈生态农业发展有限公司在古墓沟口新建无性系茶园200亩，其中金牡丹100亩，龙井100亩。</t>
  </si>
  <si>
    <t>财政衔接资金投入形成资产归村集体所有，村集体按5%年分红，分红期不少于5年。通过土地流转和务工带动当地50户农户人均年增收3000元。</t>
  </si>
  <si>
    <t>毛河村</t>
  </si>
  <si>
    <t>商南县金富盈生态农业发展有限公司</t>
  </si>
  <si>
    <t>清油河镇涧场村集体经济托管项目隽永天香金牡丹茶园建设</t>
  </si>
  <si>
    <t>村集体将产业发展资金托管到陕西隽永天香茶叶有限公司，在五组、六组新建金牡丹新品种示范园260亩。</t>
  </si>
  <si>
    <t>财政衔接资金投入形成资产归村集体所有，村集体按5%年分红，分红期不少于5年。带动23户均增收1000元以上。</t>
  </si>
  <si>
    <t>清油河镇</t>
  </si>
  <si>
    <t>涧场村</t>
  </si>
  <si>
    <t>陕西隽永天香茶叶有限公司</t>
  </si>
  <si>
    <t>清油河镇洋桥村十组小磨沟口建茶业基地</t>
  </si>
  <si>
    <t>洋桥村股份经济合作社在十组小磨沟口新建龙井43号茶业基地120亩。</t>
  </si>
  <si>
    <t>壮大村集体经济，增加集体经济收入5万元，带动51户群众户均年增收2000元。</t>
  </si>
  <si>
    <t>洋桥村</t>
  </si>
  <si>
    <t>清油河镇洋桥村股份经济合作社</t>
  </si>
  <si>
    <t>金丝峡休闲旅游游步道项目</t>
  </si>
  <si>
    <r>
      <rPr>
        <sz val="10"/>
        <rFont val="黑体"/>
        <charset val="134"/>
      </rPr>
      <t>新修徐霞客广场至前坪移民小区旅游游步道2.501km。安全设施1.577km，M7.5浆砌片石河堤挡墙3472.6m</t>
    </r>
    <r>
      <rPr>
        <sz val="10"/>
        <rFont val="宋体"/>
        <charset val="134"/>
      </rPr>
      <t>³</t>
    </r>
    <r>
      <rPr>
        <sz val="10"/>
        <rFont val="黑体"/>
        <charset val="134"/>
      </rPr>
      <t>，C15片石混凝土河堤挡墙5030.4m</t>
    </r>
    <r>
      <rPr>
        <sz val="10"/>
        <rFont val="宋体"/>
        <charset val="134"/>
      </rPr>
      <t>³</t>
    </r>
    <r>
      <rPr>
        <sz val="10"/>
        <rFont val="黑体"/>
        <charset val="134"/>
      </rPr>
      <t>，沥青混凝土路面7503㎡，粘层7503㎡，素混凝土基层7503㎡，石渣垫层8128㎡，C25混凝土路缘石102.5 m</t>
    </r>
    <r>
      <rPr>
        <sz val="10"/>
        <rFont val="宋体"/>
        <charset val="134"/>
      </rPr>
      <t>³</t>
    </r>
    <r>
      <rPr>
        <sz val="10"/>
        <rFont val="黑体"/>
        <charset val="134"/>
      </rPr>
      <t>，路基清表回填石渣1567m</t>
    </r>
    <r>
      <rPr>
        <sz val="10"/>
        <rFont val="宋体"/>
        <charset val="134"/>
      </rPr>
      <t>³</t>
    </r>
    <r>
      <rPr>
        <sz val="10"/>
        <rFont val="黑体"/>
        <charset val="134"/>
      </rPr>
      <t>，挖方2647m</t>
    </r>
    <r>
      <rPr>
        <sz val="10"/>
        <rFont val="宋体"/>
        <charset val="134"/>
      </rPr>
      <t>³</t>
    </r>
    <r>
      <rPr>
        <sz val="10"/>
        <rFont val="黑体"/>
        <charset val="134"/>
      </rPr>
      <t>，填方10060m</t>
    </r>
    <r>
      <rPr>
        <sz val="10"/>
        <rFont val="宋体"/>
        <charset val="134"/>
      </rPr>
      <t>³</t>
    </r>
    <r>
      <rPr>
        <sz val="10"/>
        <rFont val="黑体"/>
        <charset val="134"/>
      </rPr>
      <t xml:space="preserve">，绿化工程1.476 km。
</t>
    </r>
  </si>
  <si>
    <t>改善221户668人，其中脱贫户23户68人产业设施条件，提升出行质量。</t>
  </si>
  <si>
    <t>太吉河社区</t>
  </si>
  <si>
    <t>商南县秦楚文化旅游发展有限公司</t>
  </si>
  <si>
    <t>项目管理费</t>
  </si>
  <si>
    <t>2022年中央财政衔接资金项目管理费</t>
  </si>
  <si>
    <t>项目招投标、监理服务、审计结算、公告公示、检查验收等。</t>
  </si>
  <si>
    <t>确保财政衔接资金规范使用。</t>
  </si>
  <si>
    <t>商南县</t>
  </si>
  <si>
    <t>全县</t>
  </si>
  <si>
    <t>1-12月</t>
  </si>
  <si>
    <t>乡县村振兴局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</si>
</sst>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8">
    <font>
      <sz val="11"/>
      <color theme="1"/>
      <name val="宋体"/>
      <charset val="134"/>
      <scheme val="minor"/>
    </font>
    <font>
      <sz val="12"/>
      <name val="宋体"/>
      <charset val="134"/>
    </font>
    <font>
      <b/>
      <sz val="26"/>
      <name val="黑体"/>
      <charset val="134"/>
    </font>
    <font>
      <sz val="12"/>
      <name val="黑体"/>
      <charset val="134"/>
    </font>
    <font>
      <sz val="10"/>
      <name val="黑体"/>
      <charset val="134"/>
    </font>
    <font>
      <sz val="10"/>
      <name val="仿宋"/>
      <charset val="134"/>
    </font>
    <font>
      <sz val="10"/>
      <name val="宋体"/>
      <charset val="134"/>
    </font>
    <font>
      <b/>
      <sz val="12"/>
      <name val="仿宋"/>
      <charset val="134"/>
    </font>
    <font>
      <b/>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1" fillId="0" borderId="0">
      <protection locked="0"/>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0" borderId="0" xfId="0" applyFont="1" applyFill="1" applyBorder="1" applyAlignment="1">
      <alignment vertical="center"/>
    </xf>
    <xf numFmtId="0" fontId="3" fillId="2" borderId="0" xfId="0" applyFont="1" applyFill="1" applyBorder="1" applyAlignment="1">
      <alignment vertical="center"/>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pplyProtection="1">
      <alignment horizontal="left" vertical="center" wrapText="1"/>
      <protection locked="0"/>
    </xf>
    <xf numFmtId="0" fontId="2" fillId="2" borderId="0" xfId="0" applyFont="1" applyFill="1" applyBorder="1" applyAlignment="1">
      <alignment horizontal="center" vertical="center" wrapText="1"/>
    </xf>
    <xf numFmtId="0" fontId="3" fillId="2" borderId="0" xfId="0" applyFont="1" applyFill="1" applyBorder="1" applyAlignment="1">
      <alignment vertical="center" wrapText="1"/>
    </xf>
    <xf numFmtId="176"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58" fontId="4" fillId="2" borderId="1" xfId="0" applyNumberFormat="1" applyFont="1" applyFill="1" applyBorder="1" applyAlignment="1" applyProtection="1">
      <alignment horizontal="center" vertical="center"/>
      <protection locked="0"/>
    </xf>
    <xf numFmtId="58"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6" fillId="2" borderId="1"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3" fillId="2" borderId="1" xfId="49" applyNumberFormat="1" applyFont="1" applyFill="1" applyBorder="1" applyAlignment="1">
      <alignment horizontal="center" vertical="center"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czxj-1\Documents\WXWork\1688850730318833\WeDrive\&#20065;&#26449;&#25391;&#20852;&#23616;\&#39033;&#30446;&#24314;&#35774;&#32929;\2022&#24180;&#39033;&#30446;&#35745;&#21010;\&#21830;&#21335;&#20065;&#25391;&#21457;&#12308;2022&#12309;16%20&#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攻固拓展脱贫攻坚成果"/>
      <sheetName val="数据源（勿删）"/>
      <sheetName val="7.22调整表"/>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46"/>
  <sheetViews>
    <sheetView tabSelected="1" workbookViewId="0">
      <pane ySplit="7" topLeftCell="A8" activePane="bottomLeft" state="frozen"/>
      <selection/>
      <selection pane="bottomLeft" activeCell="A1" sqref="A1:Y1"/>
    </sheetView>
  </sheetViews>
  <sheetFormatPr defaultColWidth="11.6666666666667" defaultRowHeight="15.6"/>
  <cols>
    <col min="1" max="1" width="3.75" style="1" customWidth="1"/>
    <col min="2" max="2" width="6.11111111111111" style="1" customWidth="1"/>
    <col min="3" max="4" width="11.6666666666667" style="1" customWidth="1"/>
    <col min="5" max="5" width="24.1666666666667" style="1" customWidth="1"/>
    <col min="6" max="6" width="19.7222222222222" style="1" customWidth="1"/>
    <col min="7" max="7" width="9.30555555555556" style="1" customWidth="1"/>
    <col min="8" max="8" width="9.02777777777778" style="1" customWidth="1"/>
    <col min="9" max="9" width="8.47222222222222" style="1" customWidth="1"/>
    <col min="10" max="10" width="11.6666666666667" style="1" customWidth="1"/>
    <col min="11" max="11" width="8.75" style="1" customWidth="1"/>
    <col min="12" max="13" width="6.38888888888889" style="1" customWidth="1"/>
    <col min="14" max="14" width="5.83333333333333" style="1" customWidth="1"/>
    <col min="15" max="15" width="6.38888888888889" style="1" customWidth="1"/>
    <col min="16" max="18" width="11.6666666666667" style="1" hidden="1" customWidth="1"/>
    <col min="19" max="19" width="6.66666666666667" style="1" customWidth="1"/>
    <col min="20" max="20" width="6.25" style="1" customWidth="1"/>
    <col min="21" max="21" width="7.22222222222222" style="1" customWidth="1"/>
    <col min="22" max="22" width="6.11111111111111" style="1" customWidth="1"/>
    <col min="23" max="23" width="11.6666666666667" style="1" hidden="1" customWidth="1"/>
    <col min="24" max="24" width="8.88888888888889" style="1" hidden="1" customWidth="1"/>
    <col min="25" max="25" width="6.52777777777778" style="1" hidden="1" customWidth="1"/>
    <col min="26" max="16384" width="11.6666666666667" style="1" customWidth="1"/>
  </cols>
  <sheetData>
    <row r="1" ht="32.4" spans="1:25">
      <c r="A1" s="2" t="s">
        <v>0</v>
      </c>
      <c r="B1" s="3"/>
      <c r="C1" s="3"/>
      <c r="D1" s="3"/>
      <c r="E1" s="3"/>
      <c r="F1" s="3"/>
      <c r="G1" s="3"/>
      <c r="H1" s="3"/>
      <c r="I1" s="3"/>
      <c r="J1" s="14"/>
      <c r="K1" s="3"/>
      <c r="L1" s="3"/>
      <c r="M1" s="3"/>
      <c r="N1" s="3"/>
      <c r="O1" s="3"/>
      <c r="P1" s="3"/>
      <c r="Q1" s="3"/>
      <c r="R1" s="3"/>
      <c r="S1" s="3"/>
      <c r="T1" s="3"/>
      <c r="U1" s="3"/>
      <c r="V1" s="3"/>
      <c r="W1" s="3"/>
      <c r="X1" s="3"/>
      <c r="Y1" s="3"/>
    </row>
    <row r="2" spans="1:25">
      <c r="A2" s="4"/>
      <c r="B2" s="5"/>
      <c r="C2" s="5"/>
      <c r="D2" s="5"/>
      <c r="E2" s="5"/>
      <c r="F2" s="5"/>
      <c r="G2" s="5"/>
      <c r="H2" s="5"/>
      <c r="I2" s="5"/>
      <c r="J2" s="15"/>
      <c r="K2" s="5"/>
      <c r="L2" s="5"/>
      <c r="M2" s="5"/>
      <c r="N2" s="5"/>
      <c r="O2" s="5"/>
      <c r="P2" s="5"/>
      <c r="Q2" s="5"/>
      <c r="R2" s="5"/>
      <c r="S2" s="5"/>
      <c r="T2" s="5"/>
      <c r="U2" s="5"/>
      <c r="V2" s="5"/>
      <c r="W2" s="5"/>
      <c r="X2" s="27" t="s">
        <v>1</v>
      </c>
      <c r="Y2" s="27"/>
    </row>
    <row r="3" spans="1:25">
      <c r="A3" s="6" t="s">
        <v>2</v>
      </c>
      <c r="B3" s="7" t="s">
        <v>3</v>
      </c>
      <c r="C3" s="7" t="s">
        <v>4</v>
      </c>
      <c r="D3" s="7" t="s">
        <v>5</v>
      </c>
      <c r="E3" s="7" t="s">
        <v>6</v>
      </c>
      <c r="F3" s="7" t="s">
        <v>7</v>
      </c>
      <c r="G3" s="7" t="s">
        <v>8</v>
      </c>
      <c r="H3" s="7"/>
      <c r="I3" s="7" t="s">
        <v>9</v>
      </c>
      <c r="J3" s="7" t="s">
        <v>10</v>
      </c>
      <c r="K3" s="7" t="s">
        <v>11</v>
      </c>
      <c r="L3" s="16" t="s">
        <v>12</v>
      </c>
      <c r="M3" s="16"/>
      <c r="N3" s="16"/>
      <c r="O3" s="16"/>
      <c r="P3" s="16"/>
      <c r="Q3" s="16"/>
      <c r="R3" s="16"/>
      <c r="S3" s="28" t="s">
        <v>13</v>
      </c>
      <c r="T3" s="28"/>
      <c r="U3" s="28"/>
      <c r="V3" s="28"/>
      <c r="W3" s="29" t="s">
        <v>14</v>
      </c>
      <c r="X3" s="29" t="s">
        <v>15</v>
      </c>
      <c r="Y3" s="29"/>
    </row>
    <row r="4" spans="1:25">
      <c r="A4" s="6"/>
      <c r="B4" s="7"/>
      <c r="C4" s="7"/>
      <c r="D4" s="7"/>
      <c r="E4" s="7"/>
      <c r="F4" s="7"/>
      <c r="G4" s="7" t="s">
        <v>16</v>
      </c>
      <c r="H4" s="7" t="s">
        <v>17</v>
      </c>
      <c r="I4" s="7"/>
      <c r="J4" s="7"/>
      <c r="K4" s="7"/>
      <c r="L4" s="16" t="s">
        <v>18</v>
      </c>
      <c r="M4" s="16" t="s">
        <v>19</v>
      </c>
      <c r="N4" s="16"/>
      <c r="O4" s="16"/>
      <c r="P4" s="16"/>
      <c r="Q4" s="16"/>
      <c r="R4" s="7" t="s">
        <v>20</v>
      </c>
      <c r="S4" s="28" t="s">
        <v>21</v>
      </c>
      <c r="T4" s="28" t="s">
        <v>22</v>
      </c>
      <c r="U4" s="28" t="s">
        <v>23</v>
      </c>
      <c r="V4" s="28"/>
      <c r="W4" s="29"/>
      <c r="X4" s="29" t="s">
        <v>24</v>
      </c>
      <c r="Y4" s="33" t="s">
        <v>25</v>
      </c>
    </row>
    <row r="5" spans="1:25">
      <c r="A5" s="6"/>
      <c r="B5" s="7"/>
      <c r="C5" s="7"/>
      <c r="D5" s="7"/>
      <c r="E5" s="7"/>
      <c r="F5" s="7"/>
      <c r="G5" s="7"/>
      <c r="H5" s="7"/>
      <c r="I5" s="7"/>
      <c r="J5" s="7"/>
      <c r="K5" s="7"/>
      <c r="L5" s="16"/>
      <c r="M5" s="16" t="s">
        <v>26</v>
      </c>
      <c r="N5" s="7" t="s">
        <v>27</v>
      </c>
      <c r="O5" s="7" t="s">
        <v>28</v>
      </c>
      <c r="P5" s="7" t="s">
        <v>29</v>
      </c>
      <c r="Q5" s="7" t="s">
        <v>30</v>
      </c>
      <c r="R5" s="7"/>
      <c r="S5" s="28"/>
      <c r="T5" s="28"/>
      <c r="U5" s="28" t="s">
        <v>21</v>
      </c>
      <c r="V5" s="28" t="s">
        <v>22</v>
      </c>
      <c r="W5" s="29"/>
      <c r="X5" s="29"/>
      <c r="Y5" s="33"/>
    </row>
    <row r="6" spans="1:25">
      <c r="A6" s="6"/>
      <c r="B6" s="7"/>
      <c r="C6" s="7"/>
      <c r="D6" s="7" t="s">
        <v>18</v>
      </c>
      <c r="E6" s="7"/>
      <c r="F6" s="7"/>
      <c r="G6" s="7"/>
      <c r="H6" s="7"/>
      <c r="I6" s="7"/>
      <c r="J6" s="7"/>
      <c r="K6" s="7"/>
      <c r="L6" s="16">
        <f t="shared" ref="L6:L10" si="0">M6</f>
        <v>4705</v>
      </c>
      <c r="M6" s="17">
        <f t="shared" ref="M6:M10" si="1">N6+O6+P6+Q6</f>
        <v>4705</v>
      </c>
      <c r="N6" s="17">
        <f t="shared" ref="N6:R6" si="2">SUM(N7:N46)</f>
        <v>3033</v>
      </c>
      <c r="O6" s="17">
        <f t="shared" si="2"/>
        <v>1672</v>
      </c>
      <c r="P6" s="17">
        <f t="shared" si="2"/>
        <v>0</v>
      </c>
      <c r="Q6" s="17">
        <f t="shared" si="2"/>
        <v>0</v>
      </c>
      <c r="R6" s="17">
        <f t="shared" si="2"/>
        <v>0</v>
      </c>
      <c r="S6" s="28"/>
      <c r="T6" s="28"/>
      <c r="U6" s="28"/>
      <c r="V6" s="28"/>
      <c r="W6" s="30"/>
      <c r="X6" s="30"/>
      <c r="Y6" s="34"/>
    </row>
    <row r="7" ht="78" customHeight="1" spans="1:25">
      <c r="A7" s="8">
        <v>1</v>
      </c>
      <c r="B7" s="9" t="s">
        <v>31</v>
      </c>
      <c r="C7" s="10" t="s">
        <v>32</v>
      </c>
      <c r="D7" s="10" t="s">
        <v>33</v>
      </c>
      <c r="E7" s="9" t="s">
        <v>34</v>
      </c>
      <c r="F7" s="10" t="s">
        <v>35</v>
      </c>
      <c r="G7" s="10" t="s">
        <v>36</v>
      </c>
      <c r="H7" s="10" t="s">
        <v>37</v>
      </c>
      <c r="I7" s="18" t="s">
        <v>38</v>
      </c>
      <c r="J7" s="19" t="s">
        <v>39</v>
      </c>
      <c r="K7" s="10" t="s">
        <v>40</v>
      </c>
      <c r="L7" s="20">
        <f t="shared" si="0"/>
        <v>30</v>
      </c>
      <c r="M7" s="9">
        <v>30</v>
      </c>
      <c r="N7" s="12"/>
      <c r="O7" s="21">
        <v>30</v>
      </c>
      <c r="P7" s="21"/>
      <c r="Q7" s="21"/>
      <c r="R7" s="21"/>
      <c r="S7" s="10">
        <v>40</v>
      </c>
      <c r="T7" s="12">
        <v>127</v>
      </c>
      <c r="U7" s="10">
        <v>5</v>
      </c>
      <c r="V7" s="10">
        <v>10</v>
      </c>
      <c r="W7" s="11" t="s">
        <v>41</v>
      </c>
      <c r="X7" s="10" t="s">
        <v>42</v>
      </c>
      <c r="Y7" s="21">
        <v>1</v>
      </c>
    </row>
    <row r="8" ht="126" customHeight="1" spans="1:25">
      <c r="A8" s="8">
        <v>2</v>
      </c>
      <c r="B8" s="9" t="s">
        <v>31</v>
      </c>
      <c r="C8" s="9" t="s">
        <v>32</v>
      </c>
      <c r="D8" s="11" t="s">
        <v>43</v>
      </c>
      <c r="E8" s="11" t="s">
        <v>44</v>
      </c>
      <c r="F8" s="11" t="s">
        <v>45</v>
      </c>
      <c r="G8" s="10" t="s">
        <v>36</v>
      </c>
      <c r="H8" s="10" t="s">
        <v>46</v>
      </c>
      <c r="I8" s="18" t="s">
        <v>38</v>
      </c>
      <c r="J8" s="19" t="s">
        <v>39</v>
      </c>
      <c r="K8" s="9" t="s">
        <v>47</v>
      </c>
      <c r="L8" s="20">
        <f t="shared" si="0"/>
        <v>200</v>
      </c>
      <c r="M8" s="9">
        <f t="shared" si="1"/>
        <v>200</v>
      </c>
      <c r="N8" s="22">
        <v>200</v>
      </c>
      <c r="O8" s="11"/>
      <c r="P8" s="22"/>
      <c r="Q8" s="22"/>
      <c r="R8" s="22"/>
      <c r="S8" s="11">
        <v>50</v>
      </c>
      <c r="T8" s="11">
        <v>170</v>
      </c>
      <c r="U8" s="11"/>
      <c r="V8" s="9"/>
      <c r="W8" s="11" t="s">
        <v>41</v>
      </c>
      <c r="X8" s="9" t="s">
        <v>48</v>
      </c>
      <c r="Y8" s="22">
        <v>1</v>
      </c>
    </row>
    <row r="9" ht="115" customHeight="1" spans="1:25">
      <c r="A9" s="8">
        <v>3</v>
      </c>
      <c r="B9" s="9" t="s">
        <v>31</v>
      </c>
      <c r="C9" s="9" t="s">
        <v>32</v>
      </c>
      <c r="D9" s="11" t="s">
        <v>49</v>
      </c>
      <c r="E9" s="11" t="s">
        <v>50</v>
      </c>
      <c r="F9" s="11" t="s">
        <v>51</v>
      </c>
      <c r="G9" s="10" t="s">
        <v>36</v>
      </c>
      <c r="H9" s="9" t="s">
        <v>46</v>
      </c>
      <c r="I9" s="18" t="s">
        <v>38</v>
      </c>
      <c r="J9" s="19" t="s">
        <v>39</v>
      </c>
      <c r="K9" s="9" t="s">
        <v>52</v>
      </c>
      <c r="L9" s="20">
        <f t="shared" si="0"/>
        <v>20</v>
      </c>
      <c r="M9" s="9">
        <f t="shared" si="1"/>
        <v>20</v>
      </c>
      <c r="N9" s="22"/>
      <c r="O9" s="11">
        <v>20</v>
      </c>
      <c r="P9" s="22"/>
      <c r="Q9" s="22"/>
      <c r="R9" s="22"/>
      <c r="S9" s="11">
        <v>4</v>
      </c>
      <c r="T9" s="11">
        <v>13</v>
      </c>
      <c r="U9" s="11"/>
      <c r="V9" s="9"/>
      <c r="W9" s="11" t="s">
        <v>41</v>
      </c>
      <c r="X9" s="9" t="s">
        <v>48</v>
      </c>
      <c r="Y9" s="21">
        <v>1</v>
      </c>
    </row>
    <row r="10" ht="132" customHeight="1" spans="1:25">
      <c r="A10" s="8">
        <v>4</v>
      </c>
      <c r="B10" s="11" t="s">
        <v>31</v>
      </c>
      <c r="C10" s="11" t="s">
        <v>32</v>
      </c>
      <c r="D10" s="11" t="s">
        <v>53</v>
      </c>
      <c r="E10" s="11" t="s">
        <v>54</v>
      </c>
      <c r="F10" s="11" t="s">
        <v>55</v>
      </c>
      <c r="G10" s="11" t="s">
        <v>36</v>
      </c>
      <c r="H10" s="11" t="s">
        <v>56</v>
      </c>
      <c r="I10" s="18" t="s">
        <v>38</v>
      </c>
      <c r="J10" s="11" t="s">
        <v>39</v>
      </c>
      <c r="K10" s="11" t="s">
        <v>57</v>
      </c>
      <c r="L10" s="11">
        <f t="shared" si="0"/>
        <v>150</v>
      </c>
      <c r="M10" s="11">
        <f t="shared" si="1"/>
        <v>150</v>
      </c>
      <c r="N10" s="11">
        <v>150</v>
      </c>
      <c r="O10" s="11"/>
      <c r="P10" s="11"/>
      <c r="Q10" s="11"/>
      <c r="R10" s="11"/>
      <c r="S10" s="11">
        <v>50</v>
      </c>
      <c r="T10" s="11">
        <v>170</v>
      </c>
      <c r="U10" s="11"/>
      <c r="V10" s="11"/>
      <c r="W10" s="11" t="s">
        <v>41</v>
      </c>
      <c r="X10" s="9" t="s">
        <v>58</v>
      </c>
      <c r="Y10" s="22">
        <v>1</v>
      </c>
    </row>
    <row r="11" ht="99" customHeight="1" spans="1:25">
      <c r="A11" s="8">
        <v>5</v>
      </c>
      <c r="B11" s="9" t="s">
        <v>31</v>
      </c>
      <c r="C11" s="10" t="s">
        <v>32</v>
      </c>
      <c r="D11" s="10" t="s">
        <v>59</v>
      </c>
      <c r="E11" s="10" t="s">
        <v>60</v>
      </c>
      <c r="F11" s="10" t="s">
        <v>61</v>
      </c>
      <c r="G11" s="10" t="s">
        <v>36</v>
      </c>
      <c r="H11" s="10" t="s">
        <v>62</v>
      </c>
      <c r="I11" s="18" t="s">
        <v>38</v>
      </c>
      <c r="J11" s="10" t="s">
        <v>39</v>
      </c>
      <c r="K11" s="10" t="s">
        <v>63</v>
      </c>
      <c r="L11" s="20">
        <v>30</v>
      </c>
      <c r="M11" s="9">
        <v>30</v>
      </c>
      <c r="N11" s="10"/>
      <c r="O11" s="10">
        <v>30</v>
      </c>
      <c r="P11" s="10"/>
      <c r="Q11" s="10"/>
      <c r="R11" s="10"/>
      <c r="S11" s="10">
        <v>9</v>
      </c>
      <c r="T11" s="10">
        <v>30</v>
      </c>
      <c r="U11" s="10"/>
      <c r="V11" s="10"/>
      <c r="W11" s="11" t="s">
        <v>64</v>
      </c>
      <c r="X11" s="10" t="s">
        <v>48</v>
      </c>
      <c r="Y11" s="22">
        <v>1</v>
      </c>
    </row>
    <row r="12" ht="72" customHeight="1" spans="1:25">
      <c r="A12" s="8">
        <v>6</v>
      </c>
      <c r="B12" s="9" t="s">
        <v>31</v>
      </c>
      <c r="C12" s="9" t="s">
        <v>32</v>
      </c>
      <c r="D12" s="9" t="s">
        <v>65</v>
      </c>
      <c r="E12" s="9" t="s">
        <v>66</v>
      </c>
      <c r="F12" s="9" t="s">
        <v>67</v>
      </c>
      <c r="G12" s="10" t="s">
        <v>36</v>
      </c>
      <c r="H12" s="9" t="s">
        <v>68</v>
      </c>
      <c r="I12" s="18" t="s">
        <v>38</v>
      </c>
      <c r="J12" s="19" t="s">
        <v>39</v>
      </c>
      <c r="K12" s="9" t="s">
        <v>69</v>
      </c>
      <c r="L12" s="20">
        <v>100</v>
      </c>
      <c r="M12" s="9">
        <v>100</v>
      </c>
      <c r="N12" s="22">
        <v>100</v>
      </c>
      <c r="O12" s="22"/>
      <c r="P12" s="22"/>
      <c r="Q12" s="22"/>
      <c r="R12" s="22"/>
      <c r="S12" s="9">
        <v>125</v>
      </c>
      <c r="T12" s="9">
        <v>410</v>
      </c>
      <c r="U12" s="9">
        <v>2</v>
      </c>
      <c r="V12" s="9">
        <v>6</v>
      </c>
      <c r="W12" s="11" t="s">
        <v>70</v>
      </c>
      <c r="X12" s="9" t="s">
        <v>71</v>
      </c>
      <c r="Y12" s="22">
        <v>2</v>
      </c>
    </row>
    <row r="13" ht="137" customHeight="1" spans="1:25">
      <c r="A13" s="8">
        <v>7</v>
      </c>
      <c r="B13" s="9" t="s">
        <v>31</v>
      </c>
      <c r="C13" s="10" t="s">
        <v>32</v>
      </c>
      <c r="D13" s="10" t="s">
        <v>72</v>
      </c>
      <c r="E13" s="10" t="s">
        <v>73</v>
      </c>
      <c r="F13" s="10" t="s">
        <v>74</v>
      </c>
      <c r="G13" s="10" t="s">
        <v>36</v>
      </c>
      <c r="H13" s="10" t="s">
        <v>75</v>
      </c>
      <c r="I13" s="18" t="s">
        <v>38</v>
      </c>
      <c r="J13" s="19" t="s">
        <v>39</v>
      </c>
      <c r="K13" s="10" t="s">
        <v>76</v>
      </c>
      <c r="L13" s="20">
        <f t="shared" ref="L13:L19" si="3">M13</f>
        <v>30</v>
      </c>
      <c r="M13" s="9">
        <f t="shared" ref="M13:M19" si="4">N13+O13+P13+Q13</f>
        <v>30</v>
      </c>
      <c r="N13" s="12">
        <v>30</v>
      </c>
      <c r="O13" s="21"/>
      <c r="P13" s="21"/>
      <c r="Q13" s="21"/>
      <c r="R13" s="21"/>
      <c r="S13" s="9">
        <v>20</v>
      </c>
      <c r="T13" s="9">
        <v>65</v>
      </c>
      <c r="U13" s="9"/>
      <c r="V13" s="9"/>
      <c r="W13" s="11" t="s">
        <v>70</v>
      </c>
      <c r="X13" s="10" t="s">
        <v>77</v>
      </c>
      <c r="Y13" s="22">
        <v>1</v>
      </c>
    </row>
    <row r="14" ht="123" customHeight="1" spans="1:25">
      <c r="A14" s="8">
        <v>8</v>
      </c>
      <c r="B14" s="9" t="s">
        <v>31</v>
      </c>
      <c r="C14" s="10" t="s">
        <v>32</v>
      </c>
      <c r="D14" s="10" t="s">
        <v>78</v>
      </c>
      <c r="E14" s="10" t="s">
        <v>79</v>
      </c>
      <c r="F14" s="12" t="s">
        <v>80</v>
      </c>
      <c r="G14" s="10" t="s">
        <v>81</v>
      </c>
      <c r="H14" s="10" t="s">
        <v>82</v>
      </c>
      <c r="I14" s="18" t="s">
        <v>38</v>
      </c>
      <c r="J14" s="19" t="s">
        <v>39</v>
      </c>
      <c r="K14" s="10" t="s">
        <v>83</v>
      </c>
      <c r="L14" s="21">
        <v>100</v>
      </c>
      <c r="M14" s="21">
        <v>100</v>
      </c>
      <c r="N14" s="12">
        <v>100</v>
      </c>
      <c r="O14" s="21"/>
      <c r="P14" s="23"/>
      <c r="Q14" s="21"/>
      <c r="R14" s="21"/>
      <c r="S14" s="10">
        <v>39</v>
      </c>
      <c r="T14" s="12">
        <v>136</v>
      </c>
      <c r="U14" s="10"/>
      <c r="V14" s="10"/>
      <c r="W14" s="31" t="s">
        <v>70</v>
      </c>
      <c r="X14" s="9" t="s">
        <v>58</v>
      </c>
      <c r="Y14" s="21">
        <v>1</v>
      </c>
    </row>
    <row r="15" ht="87" customHeight="1" spans="1:25">
      <c r="A15" s="8">
        <v>9</v>
      </c>
      <c r="B15" s="9" t="s">
        <v>31</v>
      </c>
      <c r="C15" s="10" t="s">
        <v>84</v>
      </c>
      <c r="D15" s="10" t="s">
        <v>85</v>
      </c>
      <c r="E15" s="10" t="s">
        <v>86</v>
      </c>
      <c r="F15" s="12" t="s">
        <v>87</v>
      </c>
      <c r="G15" s="10" t="s">
        <v>81</v>
      </c>
      <c r="H15" s="10" t="s">
        <v>82</v>
      </c>
      <c r="I15" s="18" t="s">
        <v>38</v>
      </c>
      <c r="J15" s="19" t="s">
        <v>39</v>
      </c>
      <c r="K15" s="10" t="s">
        <v>83</v>
      </c>
      <c r="L15" s="20">
        <f t="shared" si="3"/>
        <v>170</v>
      </c>
      <c r="M15" s="9">
        <f t="shared" si="4"/>
        <v>170</v>
      </c>
      <c r="N15" s="10">
        <v>170</v>
      </c>
      <c r="O15" s="10"/>
      <c r="P15" s="10"/>
      <c r="Q15" s="10"/>
      <c r="R15" s="10"/>
      <c r="S15" s="10">
        <v>51</v>
      </c>
      <c r="T15" s="10">
        <v>179</v>
      </c>
      <c r="U15" s="10"/>
      <c r="V15" s="10"/>
      <c r="W15" s="11" t="s">
        <v>70</v>
      </c>
      <c r="X15" s="9" t="s">
        <v>58</v>
      </c>
      <c r="Y15" s="22">
        <v>1</v>
      </c>
    </row>
    <row r="16" ht="124" customHeight="1" spans="1:25">
      <c r="A16" s="8">
        <v>10</v>
      </c>
      <c r="B16" s="9" t="s">
        <v>31</v>
      </c>
      <c r="C16" s="10" t="s">
        <v>84</v>
      </c>
      <c r="D16" s="10" t="s">
        <v>88</v>
      </c>
      <c r="E16" s="10" t="s">
        <v>89</v>
      </c>
      <c r="F16" s="10" t="s">
        <v>90</v>
      </c>
      <c r="G16" s="10" t="s">
        <v>81</v>
      </c>
      <c r="H16" s="10" t="s">
        <v>82</v>
      </c>
      <c r="I16" s="18" t="s">
        <v>38</v>
      </c>
      <c r="J16" s="19" t="s">
        <v>39</v>
      </c>
      <c r="K16" s="10" t="s">
        <v>91</v>
      </c>
      <c r="L16" s="20">
        <f t="shared" si="3"/>
        <v>20</v>
      </c>
      <c r="M16" s="9">
        <f t="shared" si="4"/>
        <v>20</v>
      </c>
      <c r="N16" s="10">
        <v>14</v>
      </c>
      <c r="O16" s="10">
        <v>6</v>
      </c>
      <c r="P16" s="10">
        <v>0</v>
      </c>
      <c r="Q16" s="10"/>
      <c r="R16" s="10"/>
      <c r="S16" s="10">
        <v>5</v>
      </c>
      <c r="T16" s="10">
        <v>10</v>
      </c>
      <c r="U16" s="10">
        <v>1</v>
      </c>
      <c r="V16" s="10">
        <v>3</v>
      </c>
      <c r="W16" s="11" t="s">
        <v>70</v>
      </c>
      <c r="X16" s="10" t="s">
        <v>71</v>
      </c>
      <c r="Y16" s="21">
        <v>1</v>
      </c>
    </row>
    <row r="17" ht="132" customHeight="1" spans="1:25">
      <c r="A17" s="8">
        <v>11</v>
      </c>
      <c r="B17" s="9" t="s">
        <v>31</v>
      </c>
      <c r="C17" s="9" t="s">
        <v>92</v>
      </c>
      <c r="D17" s="9" t="s">
        <v>93</v>
      </c>
      <c r="E17" s="9" t="s">
        <v>94</v>
      </c>
      <c r="F17" s="9" t="s">
        <v>95</v>
      </c>
      <c r="G17" s="10" t="s">
        <v>81</v>
      </c>
      <c r="H17" s="9" t="s">
        <v>82</v>
      </c>
      <c r="I17" s="18" t="s">
        <v>38</v>
      </c>
      <c r="J17" s="19" t="s">
        <v>39</v>
      </c>
      <c r="K17" s="9" t="s">
        <v>91</v>
      </c>
      <c r="L17" s="20">
        <f t="shared" si="3"/>
        <v>30</v>
      </c>
      <c r="M17" s="9">
        <f t="shared" si="4"/>
        <v>30</v>
      </c>
      <c r="N17" s="11">
        <v>30</v>
      </c>
      <c r="O17" s="22">
        <v>0</v>
      </c>
      <c r="P17" s="22">
        <v>0</v>
      </c>
      <c r="Q17" s="22"/>
      <c r="R17" s="22"/>
      <c r="S17" s="9">
        <v>30</v>
      </c>
      <c r="T17" s="9">
        <v>84</v>
      </c>
      <c r="U17" s="9">
        <v>2</v>
      </c>
      <c r="V17" s="9">
        <v>6</v>
      </c>
      <c r="W17" s="11" t="s">
        <v>70</v>
      </c>
      <c r="X17" s="9" t="s">
        <v>71</v>
      </c>
      <c r="Y17" s="22">
        <v>1</v>
      </c>
    </row>
    <row r="18" ht="130" customHeight="1" spans="1:25">
      <c r="A18" s="8">
        <v>12</v>
      </c>
      <c r="B18" s="9" t="s">
        <v>31</v>
      </c>
      <c r="C18" s="10" t="s">
        <v>32</v>
      </c>
      <c r="D18" s="10" t="s">
        <v>96</v>
      </c>
      <c r="E18" s="10" t="s">
        <v>97</v>
      </c>
      <c r="F18" s="10" t="s">
        <v>98</v>
      </c>
      <c r="G18" s="10" t="s">
        <v>81</v>
      </c>
      <c r="H18" s="10" t="s">
        <v>99</v>
      </c>
      <c r="I18" s="18" t="s">
        <v>38</v>
      </c>
      <c r="J18" s="19" t="s">
        <v>39</v>
      </c>
      <c r="K18" s="10" t="s">
        <v>100</v>
      </c>
      <c r="L18" s="20">
        <f t="shared" si="3"/>
        <v>100</v>
      </c>
      <c r="M18" s="9">
        <f t="shared" si="4"/>
        <v>100</v>
      </c>
      <c r="N18" s="12">
        <v>100</v>
      </c>
      <c r="O18" s="21"/>
      <c r="P18" s="21"/>
      <c r="Q18" s="21"/>
      <c r="R18" s="21"/>
      <c r="S18" s="9">
        <v>141</v>
      </c>
      <c r="T18" s="9">
        <v>407</v>
      </c>
      <c r="U18" s="9">
        <v>1</v>
      </c>
      <c r="V18" s="9">
        <v>2</v>
      </c>
      <c r="W18" s="11" t="s">
        <v>70</v>
      </c>
      <c r="X18" s="10" t="s">
        <v>71</v>
      </c>
      <c r="Y18" s="21">
        <v>1</v>
      </c>
    </row>
    <row r="19" ht="129" customHeight="1" spans="1:25">
      <c r="A19" s="8">
        <v>13</v>
      </c>
      <c r="B19" s="9" t="s">
        <v>31</v>
      </c>
      <c r="C19" s="10" t="s">
        <v>32</v>
      </c>
      <c r="D19" s="10" t="s">
        <v>101</v>
      </c>
      <c r="E19" s="10" t="s">
        <v>102</v>
      </c>
      <c r="F19" s="10" t="s">
        <v>103</v>
      </c>
      <c r="G19" s="10" t="s">
        <v>81</v>
      </c>
      <c r="H19" s="10" t="s">
        <v>104</v>
      </c>
      <c r="I19" s="18" t="s">
        <v>38</v>
      </c>
      <c r="J19" s="19" t="s">
        <v>39</v>
      </c>
      <c r="K19" s="10" t="s">
        <v>105</v>
      </c>
      <c r="L19" s="20">
        <f t="shared" si="3"/>
        <v>50</v>
      </c>
      <c r="M19" s="9">
        <f t="shared" si="4"/>
        <v>50</v>
      </c>
      <c r="N19" s="12">
        <v>50</v>
      </c>
      <c r="O19" s="21"/>
      <c r="P19" s="21"/>
      <c r="Q19" s="21"/>
      <c r="R19" s="21"/>
      <c r="S19" s="10">
        <v>49</v>
      </c>
      <c r="T19" s="12">
        <v>153</v>
      </c>
      <c r="U19" s="10">
        <v>1</v>
      </c>
      <c r="V19" s="10">
        <v>3</v>
      </c>
      <c r="W19" s="11" t="s">
        <v>41</v>
      </c>
      <c r="X19" s="10" t="s">
        <v>71</v>
      </c>
      <c r="Y19" s="21">
        <v>1</v>
      </c>
    </row>
    <row r="20" ht="242" customHeight="1" spans="1:25">
      <c r="A20" s="8">
        <v>14</v>
      </c>
      <c r="B20" s="9" t="s">
        <v>31</v>
      </c>
      <c r="C20" s="9" t="s">
        <v>84</v>
      </c>
      <c r="D20" s="9" t="s">
        <v>106</v>
      </c>
      <c r="E20" s="9" t="s">
        <v>107</v>
      </c>
      <c r="F20" s="9" t="s">
        <v>108</v>
      </c>
      <c r="G20" s="10" t="s">
        <v>81</v>
      </c>
      <c r="H20" s="9" t="s">
        <v>109</v>
      </c>
      <c r="I20" s="18" t="s">
        <v>38</v>
      </c>
      <c r="J20" s="19" t="s">
        <v>39</v>
      </c>
      <c r="K20" s="9" t="s">
        <v>110</v>
      </c>
      <c r="L20" s="24">
        <v>280</v>
      </c>
      <c r="M20" s="24">
        <v>280</v>
      </c>
      <c r="N20" s="24"/>
      <c r="O20" s="24">
        <v>280</v>
      </c>
      <c r="P20" s="22"/>
      <c r="Q20" s="22"/>
      <c r="R20" s="22"/>
      <c r="S20" s="9">
        <v>140</v>
      </c>
      <c r="T20" s="9">
        <v>69</v>
      </c>
      <c r="U20" s="9"/>
      <c r="V20" s="9"/>
      <c r="W20" s="11" t="s">
        <v>70</v>
      </c>
      <c r="X20" s="9" t="s">
        <v>77</v>
      </c>
      <c r="Y20" s="22">
        <v>4</v>
      </c>
    </row>
    <row r="21" ht="297" customHeight="1" spans="1:25">
      <c r="A21" s="8">
        <v>15</v>
      </c>
      <c r="B21" s="9" t="s">
        <v>31</v>
      </c>
      <c r="C21" s="9" t="s">
        <v>84</v>
      </c>
      <c r="D21" s="9" t="s">
        <v>111</v>
      </c>
      <c r="E21" s="9" t="s">
        <v>112</v>
      </c>
      <c r="F21" s="9" t="s">
        <v>113</v>
      </c>
      <c r="G21" s="10" t="s">
        <v>81</v>
      </c>
      <c r="H21" s="9" t="s">
        <v>109</v>
      </c>
      <c r="I21" s="18" t="s">
        <v>38</v>
      </c>
      <c r="J21" s="19" t="s">
        <v>39</v>
      </c>
      <c r="K21" s="9" t="s">
        <v>110</v>
      </c>
      <c r="L21" s="24">
        <v>326</v>
      </c>
      <c r="M21" s="24">
        <v>326</v>
      </c>
      <c r="N21" s="24"/>
      <c r="O21" s="24">
        <v>326</v>
      </c>
      <c r="P21" s="22"/>
      <c r="Q21" s="22"/>
      <c r="R21" s="22"/>
      <c r="S21" s="9">
        <v>164</v>
      </c>
      <c r="T21" s="9">
        <v>82</v>
      </c>
      <c r="U21" s="9"/>
      <c r="V21" s="9"/>
      <c r="W21" s="11" t="s">
        <v>70</v>
      </c>
      <c r="X21" s="9" t="s">
        <v>77</v>
      </c>
      <c r="Y21" s="22">
        <v>4</v>
      </c>
    </row>
    <row r="22" ht="145" customHeight="1" spans="1:25">
      <c r="A22" s="8">
        <v>16</v>
      </c>
      <c r="B22" s="9" t="s">
        <v>31</v>
      </c>
      <c r="C22" s="10" t="s">
        <v>32</v>
      </c>
      <c r="D22" s="10" t="s">
        <v>114</v>
      </c>
      <c r="E22" s="10" t="s">
        <v>115</v>
      </c>
      <c r="F22" s="10" t="s">
        <v>116</v>
      </c>
      <c r="G22" s="10" t="s">
        <v>117</v>
      </c>
      <c r="H22" s="10" t="s">
        <v>118</v>
      </c>
      <c r="I22" s="18" t="s">
        <v>38</v>
      </c>
      <c r="J22" s="10" t="s">
        <v>39</v>
      </c>
      <c r="K22" s="10" t="s">
        <v>119</v>
      </c>
      <c r="L22" s="20">
        <v>50</v>
      </c>
      <c r="M22" s="9">
        <v>50</v>
      </c>
      <c r="N22" s="10">
        <v>50</v>
      </c>
      <c r="O22" s="10"/>
      <c r="P22" s="10"/>
      <c r="Q22" s="10"/>
      <c r="R22" s="10"/>
      <c r="S22" s="10">
        <v>16</v>
      </c>
      <c r="T22" s="10">
        <v>40</v>
      </c>
      <c r="U22" s="10"/>
      <c r="V22" s="10"/>
      <c r="W22" s="11" t="s">
        <v>70</v>
      </c>
      <c r="X22" s="10" t="s">
        <v>48</v>
      </c>
      <c r="Y22" s="21">
        <v>1</v>
      </c>
    </row>
    <row r="23" ht="149" customHeight="1" spans="1:25">
      <c r="A23" s="8">
        <v>17</v>
      </c>
      <c r="B23" s="9" t="s">
        <v>31</v>
      </c>
      <c r="C23" s="10" t="s">
        <v>120</v>
      </c>
      <c r="D23" s="10" t="s">
        <v>121</v>
      </c>
      <c r="E23" s="10" t="s">
        <v>122</v>
      </c>
      <c r="F23" s="10" t="s">
        <v>123</v>
      </c>
      <c r="G23" s="10" t="s">
        <v>117</v>
      </c>
      <c r="H23" s="10" t="s">
        <v>124</v>
      </c>
      <c r="I23" s="18" t="s">
        <v>38</v>
      </c>
      <c r="J23" s="10" t="s">
        <v>39</v>
      </c>
      <c r="K23" s="10" t="s">
        <v>125</v>
      </c>
      <c r="L23" s="20">
        <f t="shared" ref="L23:L46" si="5">M23</f>
        <v>100</v>
      </c>
      <c r="M23" s="9">
        <f t="shared" ref="M23:M46" si="6">N23+O23+P23+Q23</f>
        <v>100</v>
      </c>
      <c r="N23" s="10">
        <v>100</v>
      </c>
      <c r="O23" s="10"/>
      <c r="P23" s="10"/>
      <c r="Q23" s="10"/>
      <c r="R23" s="10"/>
      <c r="S23" s="10">
        <v>40</v>
      </c>
      <c r="T23" s="10">
        <v>101</v>
      </c>
      <c r="U23" s="10"/>
      <c r="V23" s="10"/>
      <c r="W23" s="11" t="s">
        <v>70</v>
      </c>
      <c r="X23" s="10" t="s">
        <v>77</v>
      </c>
      <c r="Y23" s="22">
        <v>1</v>
      </c>
    </row>
    <row r="24" ht="120" customHeight="1" spans="1:25">
      <c r="A24" s="8">
        <v>18</v>
      </c>
      <c r="B24" s="9" t="s">
        <v>31</v>
      </c>
      <c r="C24" s="9" t="s">
        <v>32</v>
      </c>
      <c r="D24" s="9" t="s">
        <v>126</v>
      </c>
      <c r="E24" s="9" t="s">
        <v>127</v>
      </c>
      <c r="F24" s="9" t="s">
        <v>128</v>
      </c>
      <c r="G24" s="10" t="s">
        <v>129</v>
      </c>
      <c r="H24" s="9" t="s">
        <v>130</v>
      </c>
      <c r="I24" s="18" t="s">
        <v>38</v>
      </c>
      <c r="J24" s="19" t="s">
        <v>39</v>
      </c>
      <c r="K24" s="9" t="s">
        <v>131</v>
      </c>
      <c r="L24" s="20">
        <f t="shared" si="5"/>
        <v>100</v>
      </c>
      <c r="M24" s="9">
        <f t="shared" si="6"/>
        <v>100</v>
      </c>
      <c r="N24" s="22">
        <v>100</v>
      </c>
      <c r="O24" s="22"/>
      <c r="P24" s="22"/>
      <c r="Q24" s="22"/>
      <c r="R24" s="22"/>
      <c r="S24" s="9">
        <v>43</v>
      </c>
      <c r="T24" s="9">
        <v>156</v>
      </c>
      <c r="U24" s="9">
        <v>20</v>
      </c>
      <c r="V24" s="9">
        <v>79</v>
      </c>
      <c r="W24" s="11" t="s">
        <v>70</v>
      </c>
      <c r="X24" s="9" t="s">
        <v>71</v>
      </c>
      <c r="Y24" s="21">
        <v>1</v>
      </c>
    </row>
    <row r="25" ht="126" customHeight="1" spans="1:25">
      <c r="A25" s="8">
        <v>19</v>
      </c>
      <c r="B25" s="9" t="s">
        <v>31</v>
      </c>
      <c r="C25" s="10" t="s">
        <v>132</v>
      </c>
      <c r="D25" s="9" t="s">
        <v>133</v>
      </c>
      <c r="E25" s="13" t="s">
        <v>134</v>
      </c>
      <c r="F25" s="9" t="s">
        <v>135</v>
      </c>
      <c r="G25" s="10" t="s">
        <v>129</v>
      </c>
      <c r="H25" s="9" t="s">
        <v>136</v>
      </c>
      <c r="I25" s="18" t="s">
        <v>38</v>
      </c>
      <c r="J25" s="19" t="s">
        <v>39</v>
      </c>
      <c r="K25" s="9" t="s">
        <v>137</v>
      </c>
      <c r="L25" s="20">
        <f t="shared" si="5"/>
        <v>50</v>
      </c>
      <c r="M25" s="9">
        <f t="shared" si="6"/>
        <v>50</v>
      </c>
      <c r="N25" s="22">
        <v>50</v>
      </c>
      <c r="O25" s="22"/>
      <c r="P25" s="22"/>
      <c r="Q25" s="22"/>
      <c r="R25" s="22"/>
      <c r="S25" s="9">
        <v>28</v>
      </c>
      <c r="T25" s="9">
        <v>127</v>
      </c>
      <c r="U25" s="9">
        <v>18</v>
      </c>
      <c r="V25" s="9">
        <v>85</v>
      </c>
      <c r="W25" s="11" t="s">
        <v>70</v>
      </c>
      <c r="X25" s="9" t="s">
        <v>71</v>
      </c>
      <c r="Y25" s="22">
        <v>1</v>
      </c>
    </row>
    <row r="26" ht="146" customHeight="1" spans="1:25">
      <c r="A26" s="8">
        <v>20</v>
      </c>
      <c r="B26" s="9" t="s">
        <v>31</v>
      </c>
      <c r="C26" s="10" t="s">
        <v>32</v>
      </c>
      <c r="D26" s="10" t="s">
        <v>138</v>
      </c>
      <c r="E26" s="10" t="s">
        <v>139</v>
      </c>
      <c r="F26" s="10" t="s">
        <v>140</v>
      </c>
      <c r="G26" s="10" t="s">
        <v>129</v>
      </c>
      <c r="H26" s="10" t="s">
        <v>141</v>
      </c>
      <c r="I26" s="18" t="s">
        <v>38</v>
      </c>
      <c r="J26" s="19" t="s">
        <v>39</v>
      </c>
      <c r="K26" s="10" t="s">
        <v>142</v>
      </c>
      <c r="L26" s="20">
        <f t="shared" si="5"/>
        <v>50</v>
      </c>
      <c r="M26" s="9">
        <f t="shared" si="6"/>
        <v>50</v>
      </c>
      <c r="N26" s="12">
        <v>50</v>
      </c>
      <c r="O26" s="21"/>
      <c r="P26" s="25"/>
      <c r="Q26" s="21"/>
      <c r="R26" s="21"/>
      <c r="S26" s="10">
        <v>168</v>
      </c>
      <c r="T26" s="10">
        <v>588</v>
      </c>
      <c r="U26" s="10">
        <v>45</v>
      </c>
      <c r="V26" s="10">
        <v>142</v>
      </c>
      <c r="W26" s="11" t="s">
        <v>70</v>
      </c>
      <c r="X26" s="10" t="s">
        <v>71</v>
      </c>
      <c r="Y26" s="21">
        <v>1</v>
      </c>
    </row>
    <row r="27" ht="139" customHeight="1" spans="1:25">
      <c r="A27" s="8">
        <v>21</v>
      </c>
      <c r="B27" s="9" t="s">
        <v>31</v>
      </c>
      <c r="C27" s="10" t="s">
        <v>32</v>
      </c>
      <c r="D27" s="10" t="s">
        <v>143</v>
      </c>
      <c r="E27" s="10" t="s">
        <v>144</v>
      </c>
      <c r="F27" s="10" t="s">
        <v>145</v>
      </c>
      <c r="G27" s="10" t="s">
        <v>129</v>
      </c>
      <c r="H27" s="10" t="s">
        <v>146</v>
      </c>
      <c r="I27" s="18" t="s">
        <v>38</v>
      </c>
      <c r="J27" s="19" t="s">
        <v>39</v>
      </c>
      <c r="K27" s="10" t="s">
        <v>147</v>
      </c>
      <c r="L27" s="20">
        <f t="shared" si="5"/>
        <v>20</v>
      </c>
      <c r="M27" s="9">
        <f t="shared" si="6"/>
        <v>20</v>
      </c>
      <c r="N27" s="12"/>
      <c r="O27" s="21">
        <v>20</v>
      </c>
      <c r="P27" s="25"/>
      <c r="Q27" s="21"/>
      <c r="R27" s="21"/>
      <c r="S27" s="10">
        <v>25</v>
      </c>
      <c r="T27" s="10">
        <v>105</v>
      </c>
      <c r="U27" s="10">
        <v>5</v>
      </c>
      <c r="V27" s="10">
        <v>18</v>
      </c>
      <c r="W27" s="11" t="s">
        <v>64</v>
      </c>
      <c r="X27" s="10" t="s">
        <v>48</v>
      </c>
      <c r="Y27" s="22">
        <v>1</v>
      </c>
    </row>
    <row r="28" ht="110" customHeight="1" spans="1:25">
      <c r="A28" s="8">
        <v>22</v>
      </c>
      <c r="B28" s="9" t="s">
        <v>31</v>
      </c>
      <c r="C28" s="10" t="s">
        <v>32</v>
      </c>
      <c r="D28" s="12" t="s">
        <v>148</v>
      </c>
      <c r="E28" s="12" t="s">
        <v>149</v>
      </c>
      <c r="F28" s="12" t="s">
        <v>150</v>
      </c>
      <c r="G28" s="10" t="s">
        <v>151</v>
      </c>
      <c r="H28" s="12" t="s">
        <v>152</v>
      </c>
      <c r="I28" s="18" t="s">
        <v>38</v>
      </c>
      <c r="J28" s="19" t="s">
        <v>39</v>
      </c>
      <c r="K28" s="12" t="s">
        <v>153</v>
      </c>
      <c r="L28" s="20">
        <f t="shared" si="5"/>
        <v>40</v>
      </c>
      <c r="M28" s="9">
        <f t="shared" si="6"/>
        <v>40</v>
      </c>
      <c r="N28" s="12">
        <v>40</v>
      </c>
      <c r="O28" s="21"/>
      <c r="P28" s="21"/>
      <c r="Q28" s="11"/>
      <c r="R28" s="21"/>
      <c r="S28" s="12">
        <v>20</v>
      </c>
      <c r="T28" s="12">
        <v>36</v>
      </c>
      <c r="U28" s="10"/>
      <c r="V28" s="10"/>
      <c r="W28" s="11" t="s">
        <v>70</v>
      </c>
      <c r="X28" s="10" t="s">
        <v>71</v>
      </c>
      <c r="Y28" s="21">
        <v>1</v>
      </c>
    </row>
    <row r="29" ht="120" customHeight="1" spans="1:25">
      <c r="A29" s="8">
        <v>23</v>
      </c>
      <c r="B29" s="9" t="s">
        <v>31</v>
      </c>
      <c r="C29" s="10" t="s">
        <v>32</v>
      </c>
      <c r="D29" s="12" t="s">
        <v>154</v>
      </c>
      <c r="E29" s="12" t="s">
        <v>155</v>
      </c>
      <c r="F29" s="12" t="s">
        <v>156</v>
      </c>
      <c r="G29" s="10" t="s">
        <v>151</v>
      </c>
      <c r="H29" s="12" t="s">
        <v>157</v>
      </c>
      <c r="I29" s="18" t="s">
        <v>38</v>
      </c>
      <c r="J29" s="19" t="s">
        <v>39</v>
      </c>
      <c r="K29" s="12" t="s">
        <v>158</v>
      </c>
      <c r="L29" s="20">
        <f t="shared" si="5"/>
        <v>40</v>
      </c>
      <c r="M29" s="9">
        <f t="shared" si="6"/>
        <v>40</v>
      </c>
      <c r="N29" s="12">
        <v>40</v>
      </c>
      <c r="O29" s="21"/>
      <c r="P29" s="21"/>
      <c r="Q29" s="11"/>
      <c r="R29" s="21"/>
      <c r="S29" s="12">
        <v>18</v>
      </c>
      <c r="T29" s="12">
        <v>31</v>
      </c>
      <c r="U29" s="10"/>
      <c r="V29" s="10"/>
      <c r="W29" s="11" t="s">
        <v>70</v>
      </c>
      <c r="X29" s="10" t="s">
        <v>48</v>
      </c>
      <c r="Y29" s="22">
        <v>1</v>
      </c>
    </row>
    <row r="30" ht="105" customHeight="1" spans="1:25">
      <c r="A30" s="8">
        <v>24</v>
      </c>
      <c r="B30" s="9" t="s">
        <v>31</v>
      </c>
      <c r="C30" s="9" t="s">
        <v>32</v>
      </c>
      <c r="D30" s="9" t="s">
        <v>159</v>
      </c>
      <c r="E30" s="9" t="s">
        <v>160</v>
      </c>
      <c r="F30" s="9" t="s">
        <v>161</v>
      </c>
      <c r="G30" s="10" t="s">
        <v>162</v>
      </c>
      <c r="H30" s="9" t="s">
        <v>163</v>
      </c>
      <c r="I30" s="18" t="s">
        <v>38</v>
      </c>
      <c r="J30" s="19" t="s">
        <v>39</v>
      </c>
      <c r="K30" s="9" t="s">
        <v>164</v>
      </c>
      <c r="L30" s="20">
        <f t="shared" si="5"/>
        <v>100</v>
      </c>
      <c r="M30" s="9">
        <f t="shared" si="6"/>
        <v>100</v>
      </c>
      <c r="N30" s="22">
        <v>100</v>
      </c>
      <c r="O30" s="22"/>
      <c r="P30" s="22"/>
      <c r="Q30" s="22"/>
      <c r="R30" s="22"/>
      <c r="S30" s="9">
        <v>75</v>
      </c>
      <c r="T30" s="9">
        <v>163</v>
      </c>
      <c r="U30" s="9">
        <v>4</v>
      </c>
      <c r="V30" s="9">
        <v>15</v>
      </c>
      <c r="W30" s="11" t="s">
        <v>70</v>
      </c>
      <c r="X30" s="9" t="s">
        <v>71</v>
      </c>
      <c r="Y30" s="21">
        <v>1</v>
      </c>
    </row>
    <row r="31" ht="103" customHeight="1" spans="1:25">
      <c r="A31" s="8">
        <v>25</v>
      </c>
      <c r="B31" s="9" t="s">
        <v>31</v>
      </c>
      <c r="C31" s="10" t="s">
        <v>32</v>
      </c>
      <c r="D31" s="10" t="s">
        <v>165</v>
      </c>
      <c r="E31" s="10" t="s">
        <v>166</v>
      </c>
      <c r="F31" s="10" t="s">
        <v>167</v>
      </c>
      <c r="G31" s="10" t="s">
        <v>162</v>
      </c>
      <c r="H31" s="10" t="s">
        <v>168</v>
      </c>
      <c r="I31" s="18" t="s">
        <v>38</v>
      </c>
      <c r="J31" s="19" t="s">
        <v>39</v>
      </c>
      <c r="K31" s="10" t="s">
        <v>169</v>
      </c>
      <c r="L31" s="20">
        <f t="shared" si="5"/>
        <v>30</v>
      </c>
      <c r="M31" s="9">
        <f t="shared" si="6"/>
        <v>30</v>
      </c>
      <c r="N31" s="12"/>
      <c r="O31" s="21">
        <v>30</v>
      </c>
      <c r="P31" s="21"/>
      <c r="Q31" s="21"/>
      <c r="R31" s="21"/>
      <c r="S31" s="10">
        <v>23</v>
      </c>
      <c r="T31" s="12">
        <v>67</v>
      </c>
      <c r="U31" s="10"/>
      <c r="V31" s="10"/>
      <c r="W31" s="11" t="s">
        <v>70</v>
      </c>
      <c r="X31" s="10" t="s">
        <v>71</v>
      </c>
      <c r="Y31" s="22">
        <v>1</v>
      </c>
    </row>
    <row r="32" ht="105" customHeight="1" spans="1:25">
      <c r="A32" s="8">
        <v>26</v>
      </c>
      <c r="B32" s="9" t="s">
        <v>31</v>
      </c>
      <c r="C32" s="9" t="s">
        <v>32</v>
      </c>
      <c r="D32" s="10" t="s">
        <v>170</v>
      </c>
      <c r="E32" s="9" t="s">
        <v>171</v>
      </c>
      <c r="F32" s="9" t="s">
        <v>172</v>
      </c>
      <c r="G32" s="10" t="s">
        <v>162</v>
      </c>
      <c r="H32" s="9" t="s">
        <v>173</v>
      </c>
      <c r="I32" s="18" t="s">
        <v>38</v>
      </c>
      <c r="J32" s="19" t="s">
        <v>39</v>
      </c>
      <c r="K32" s="9" t="s">
        <v>174</v>
      </c>
      <c r="L32" s="20">
        <f t="shared" si="5"/>
        <v>30</v>
      </c>
      <c r="M32" s="9">
        <f t="shared" si="6"/>
        <v>30</v>
      </c>
      <c r="N32" s="22"/>
      <c r="O32" s="22">
        <v>30</v>
      </c>
      <c r="P32" s="22"/>
      <c r="Q32" s="22"/>
      <c r="R32" s="22"/>
      <c r="S32" s="9">
        <v>37</v>
      </c>
      <c r="T32" s="9">
        <v>112</v>
      </c>
      <c r="U32" s="9">
        <v>3</v>
      </c>
      <c r="V32" s="9">
        <v>8</v>
      </c>
      <c r="W32" s="11" t="s">
        <v>70</v>
      </c>
      <c r="X32" s="9" t="s">
        <v>71</v>
      </c>
      <c r="Y32" s="21">
        <v>1</v>
      </c>
    </row>
    <row r="33" ht="117" customHeight="1" spans="1:25">
      <c r="A33" s="8">
        <v>27</v>
      </c>
      <c r="B33" s="9" t="s">
        <v>31</v>
      </c>
      <c r="C33" s="9" t="s">
        <v>120</v>
      </c>
      <c r="D33" s="9" t="s">
        <v>175</v>
      </c>
      <c r="E33" s="9" t="s">
        <v>176</v>
      </c>
      <c r="F33" s="9" t="s">
        <v>177</v>
      </c>
      <c r="G33" s="9" t="s">
        <v>162</v>
      </c>
      <c r="H33" s="9" t="s">
        <v>178</v>
      </c>
      <c r="I33" s="18" t="s">
        <v>38</v>
      </c>
      <c r="J33" s="9" t="s">
        <v>39</v>
      </c>
      <c r="K33" s="9" t="s">
        <v>179</v>
      </c>
      <c r="L33" s="20">
        <f t="shared" si="5"/>
        <v>50</v>
      </c>
      <c r="M33" s="9">
        <f t="shared" si="6"/>
        <v>50</v>
      </c>
      <c r="N33" s="22">
        <v>50</v>
      </c>
      <c r="O33" s="22"/>
      <c r="P33" s="22"/>
      <c r="Q33" s="22"/>
      <c r="R33" s="22"/>
      <c r="S33" s="9">
        <v>48</v>
      </c>
      <c r="T33" s="9">
        <v>142</v>
      </c>
      <c r="U33" s="9">
        <v>4</v>
      </c>
      <c r="V33" s="9">
        <v>15</v>
      </c>
      <c r="W33" s="11" t="s">
        <v>70</v>
      </c>
      <c r="X33" s="9" t="s">
        <v>71</v>
      </c>
      <c r="Y33" s="22">
        <v>1</v>
      </c>
    </row>
    <row r="34" ht="100" customHeight="1" spans="1:25">
      <c r="A34" s="8">
        <v>28</v>
      </c>
      <c r="B34" s="9" t="s">
        <v>31</v>
      </c>
      <c r="C34" s="9" t="s">
        <v>32</v>
      </c>
      <c r="D34" s="9" t="s">
        <v>180</v>
      </c>
      <c r="E34" s="9" t="s">
        <v>181</v>
      </c>
      <c r="F34" s="9" t="s">
        <v>182</v>
      </c>
      <c r="G34" s="10" t="s">
        <v>183</v>
      </c>
      <c r="H34" s="9" t="s">
        <v>184</v>
      </c>
      <c r="I34" s="18" t="s">
        <v>38</v>
      </c>
      <c r="J34" s="19" t="s">
        <v>39</v>
      </c>
      <c r="K34" s="9" t="s">
        <v>185</v>
      </c>
      <c r="L34" s="20">
        <f t="shared" si="5"/>
        <v>30</v>
      </c>
      <c r="M34" s="9">
        <f t="shared" si="6"/>
        <v>30</v>
      </c>
      <c r="N34" s="22"/>
      <c r="O34" s="22">
        <v>30</v>
      </c>
      <c r="P34" s="22"/>
      <c r="Q34" s="22"/>
      <c r="R34" s="22"/>
      <c r="S34" s="9">
        <v>33</v>
      </c>
      <c r="T34" s="9">
        <v>120</v>
      </c>
      <c r="U34" s="9">
        <v>9</v>
      </c>
      <c r="V34" s="9">
        <v>35</v>
      </c>
      <c r="W34" s="11" t="s">
        <v>41</v>
      </c>
      <c r="X34" s="9" t="s">
        <v>71</v>
      </c>
      <c r="Y34" s="21">
        <v>1</v>
      </c>
    </row>
    <row r="35" ht="108" customHeight="1" spans="1:25">
      <c r="A35" s="8">
        <v>29</v>
      </c>
      <c r="B35" s="9" t="s">
        <v>31</v>
      </c>
      <c r="C35" s="9" t="s">
        <v>32</v>
      </c>
      <c r="D35" s="9" t="s">
        <v>186</v>
      </c>
      <c r="E35" s="9" t="s">
        <v>187</v>
      </c>
      <c r="F35" s="9" t="s">
        <v>188</v>
      </c>
      <c r="G35" s="10" t="s">
        <v>189</v>
      </c>
      <c r="H35" s="9" t="s">
        <v>190</v>
      </c>
      <c r="I35" s="18" t="s">
        <v>38</v>
      </c>
      <c r="J35" s="19" t="s">
        <v>39</v>
      </c>
      <c r="K35" s="9" t="s">
        <v>191</v>
      </c>
      <c r="L35" s="20">
        <f t="shared" si="5"/>
        <v>50</v>
      </c>
      <c r="M35" s="9">
        <f t="shared" si="6"/>
        <v>50</v>
      </c>
      <c r="N35" s="22"/>
      <c r="O35" s="26">
        <v>50</v>
      </c>
      <c r="P35" s="22"/>
      <c r="Q35" s="22"/>
      <c r="R35" s="22"/>
      <c r="S35" s="9">
        <v>40</v>
      </c>
      <c r="T35" s="9">
        <v>117</v>
      </c>
      <c r="U35" s="9">
        <v>5</v>
      </c>
      <c r="V35" s="9">
        <v>9</v>
      </c>
      <c r="W35" s="11" t="s">
        <v>70</v>
      </c>
      <c r="X35" s="9" t="s">
        <v>71</v>
      </c>
      <c r="Y35" s="22">
        <v>1</v>
      </c>
    </row>
    <row r="36" ht="108" customHeight="1" spans="1:25">
      <c r="A36" s="8">
        <v>30</v>
      </c>
      <c r="B36" s="9" t="s">
        <v>31</v>
      </c>
      <c r="C36" s="9" t="s">
        <v>32</v>
      </c>
      <c r="D36" s="9" t="s">
        <v>192</v>
      </c>
      <c r="E36" s="9" t="s">
        <v>193</v>
      </c>
      <c r="F36" s="9" t="s">
        <v>194</v>
      </c>
      <c r="G36" s="10" t="s">
        <v>189</v>
      </c>
      <c r="H36" s="9" t="s">
        <v>195</v>
      </c>
      <c r="I36" s="18" t="s">
        <v>38</v>
      </c>
      <c r="J36" s="19" t="s">
        <v>39</v>
      </c>
      <c r="K36" s="9" t="s">
        <v>196</v>
      </c>
      <c r="L36" s="20">
        <f t="shared" si="5"/>
        <v>30</v>
      </c>
      <c r="M36" s="9">
        <f t="shared" si="6"/>
        <v>30</v>
      </c>
      <c r="N36" s="22"/>
      <c r="O36" s="22">
        <v>30</v>
      </c>
      <c r="P36" s="22"/>
      <c r="Q36" s="22"/>
      <c r="R36" s="22"/>
      <c r="S36" s="9">
        <v>16</v>
      </c>
      <c r="T36" s="9">
        <v>47</v>
      </c>
      <c r="U36" s="9">
        <v>8</v>
      </c>
      <c r="V36" s="9">
        <v>26</v>
      </c>
      <c r="W36" s="11" t="s">
        <v>41</v>
      </c>
      <c r="X36" s="9" t="s">
        <v>71</v>
      </c>
      <c r="Y36" s="21">
        <v>1</v>
      </c>
    </row>
    <row r="37" ht="111" customHeight="1" spans="1:25">
      <c r="A37" s="8">
        <v>31</v>
      </c>
      <c r="B37" s="9" t="s">
        <v>31</v>
      </c>
      <c r="C37" s="9" t="s">
        <v>32</v>
      </c>
      <c r="D37" s="9" t="s">
        <v>197</v>
      </c>
      <c r="E37" s="9" t="s">
        <v>198</v>
      </c>
      <c r="F37" s="9" t="s">
        <v>199</v>
      </c>
      <c r="G37" s="10" t="s">
        <v>189</v>
      </c>
      <c r="H37" s="9" t="s">
        <v>200</v>
      </c>
      <c r="I37" s="18" t="s">
        <v>38</v>
      </c>
      <c r="J37" s="19" t="s">
        <v>39</v>
      </c>
      <c r="K37" s="9" t="s">
        <v>201</v>
      </c>
      <c r="L37" s="20">
        <f t="shared" si="5"/>
        <v>100</v>
      </c>
      <c r="M37" s="9">
        <f t="shared" si="6"/>
        <v>100</v>
      </c>
      <c r="N37" s="22"/>
      <c r="O37" s="22">
        <v>100</v>
      </c>
      <c r="P37" s="22"/>
      <c r="Q37" s="22"/>
      <c r="R37" s="22"/>
      <c r="S37" s="9">
        <v>40</v>
      </c>
      <c r="T37" s="9">
        <v>132</v>
      </c>
      <c r="U37" s="9">
        <v>9</v>
      </c>
      <c r="V37" s="9">
        <v>37</v>
      </c>
      <c r="W37" s="11" t="s">
        <v>41</v>
      </c>
      <c r="X37" s="9" t="s">
        <v>77</v>
      </c>
      <c r="Y37" s="22">
        <v>1</v>
      </c>
    </row>
    <row r="38" ht="98" customHeight="1" spans="1:25">
      <c r="A38" s="8">
        <v>32</v>
      </c>
      <c r="B38" s="9" t="s">
        <v>31</v>
      </c>
      <c r="C38" s="9" t="s">
        <v>120</v>
      </c>
      <c r="D38" s="9" t="s">
        <v>202</v>
      </c>
      <c r="E38" s="9" t="s">
        <v>203</v>
      </c>
      <c r="F38" s="9" t="s">
        <v>204</v>
      </c>
      <c r="G38" s="10" t="s">
        <v>189</v>
      </c>
      <c r="H38" s="9" t="s">
        <v>205</v>
      </c>
      <c r="I38" s="18" t="s">
        <v>38</v>
      </c>
      <c r="J38" s="19" t="s">
        <v>39</v>
      </c>
      <c r="K38" s="9" t="s">
        <v>206</v>
      </c>
      <c r="L38" s="20">
        <f t="shared" si="5"/>
        <v>30</v>
      </c>
      <c r="M38" s="9">
        <f t="shared" si="6"/>
        <v>30</v>
      </c>
      <c r="N38" s="22"/>
      <c r="O38" s="22">
        <v>30</v>
      </c>
      <c r="P38" s="22"/>
      <c r="Q38" s="22"/>
      <c r="R38" s="22"/>
      <c r="S38" s="9">
        <v>25</v>
      </c>
      <c r="T38" s="9">
        <v>72</v>
      </c>
      <c r="U38" s="9">
        <v>4</v>
      </c>
      <c r="V38" s="9">
        <v>12</v>
      </c>
      <c r="W38" s="11" t="s">
        <v>41</v>
      </c>
      <c r="X38" s="9" t="s">
        <v>71</v>
      </c>
      <c r="Y38" s="21">
        <v>1</v>
      </c>
    </row>
    <row r="39" ht="114" customHeight="1" spans="1:25">
      <c r="A39" s="8">
        <v>33</v>
      </c>
      <c r="B39" s="9" t="s">
        <v>31</v>
      </c>
      <c r="C39" s="9" t="s">
        <v>32</v>
      </c>
      <c r="D39" s="9" t="s">
        <v>207</v>
      </c>
      <c r="E39" s="9" t="s">
        <v>208</v>
      </c>
      <c r="F39" s="9" t="s">
        <v>209</v>
      </c>
      <c r="G39" s="9" t="s">
        <v>189</v>
      </c>
      <c r="H39" s="9" t="s">
        <v>210</v>
      </c>
      <c r="I39" s="18" t="s">
        <v>38</v>
      </c>
      <c r="J39" s="9" t="s">
        <v>39</v>
      </c>
      <c r="K39" s="9" t="s">
        <v>211</v>
      </c>
      <c r="L39" s="20">
        <f t="shared" si="5"/>
        <v>100</v>
      </c>
      <c r="M39" s="9">
        <f t="shared" si="6"/>
        <v>100</v>
      </c>
      <c r="N39" s="22"/>
      <c r="O39" s="22">
        <v>100</v>
      </c>
      <c r="P39" s="22"/>
      <c r="Q39" s="22"/>
      <c r="R39" s="22"/>
      <c r="S39" s="9">
        <v>45</v>
      </c>
      <c r="T39" s="9">
        <v>126</v>
      </c>
      <c r="U39" s="9">
        <v>7</v>
      </c>
      <c r="V39" s="9">
        <v>28</v>
      </c>
      <c r="W39" s="11" t="s">
        <v>64</v>
      </c>
      <c r="X39" s="9" t="s">
        <v>71</v>
      </c>
      <c r="Y39" s="22">
        <v>1</v>
      </c>
    </row>
    <row r="40" ht="139" customHeight="1" spans="1:25">
      <c r="A40" s="8">
        <v>34</v>
      </c>
      <c r="B40" s="9" t="s">
        <v>31</v>
      </c>
      <c r="C40" s="9" t="s">
        <v>32</v>
      </c>
      <c r="D40" s="9" t="s">
        <v>212</v>
      </c>
      <c r="E40" s="9" t="s">
        <v>213</v>
      </c>
      <c r="F40" s="9" t="s">
        <v>214</v>
      </c>
      <c r="G40" s="10" t="s">
        <v>215</v>
      </c>
      <c r="H40" s="9" t="s">
        <v>216</v>
      </c>
      <c r="I40" s="18" t="s">
        <v>38</v>
      </c>
      <c r="J40" s="19" t="s">
        <v>39</v>
      </c>
      <c r="K40" s="9" t="s">
        <v>217</v>
      </c>
      <c r="L40" s="20">
        <f t="shared" si="5"/>
        <v>500</v>
      </c>
      <c r="M40" s="9">
        <f t="shared" si="6"/>
        <v>500</v>
      </c>
      <c r="N40" s="22"/>
      <c r="O40" s="22">
        <v>500</v>
      </c>
      <c r="P40" s="22"/>
      <c r="Q40" s="22"/>
      <c r="R40" s="22"/>
      <c r="S40" s="9">
        <v>130</v>
      </c>
      <c r="T40" s="9">
        <v>380</v>
      </c>
      <c r="U40" s="9"/>
      <c r="V40" s="9"/>
      <c r="W40" s="11" t="s">
        <v>70</v>
      </c>
      <c r="X40" s="9" t="s">
        <v>77</v>
      </c>
      <c r="Y40" s="21">
        <v>1</v>
      </c>
    </row>
    <row r="41" ht="117" customHeight="1" spans="1:25">
      <c r="A41" s="8">
        <v>35</v>
      </c>
      <c r="B41" s="9" t="s">
        <v>31</v>
      </c>
      <c r="C41" s="10" t="s">
        <v>32</v>
      </c>
      <c r="D41" s="10" t="s">
        <v>218</v>
      </c>
      <c r="E41" s="10" t="s">
        <v>219</v>
      </c>
      <c r="F41" s="10" t="s">
        <v>220</v>
      </c>
      <c r="G41" s="10" t="s">
        <v>215</v>
      </c>
      <c r="H41" s="10" t="s">
        <v>221</v>
      </c>
      <c r="I41" s="18" t="s">
        <v>38</v>
      </c>
      <c r="J41" s="10" t="s">
        <v>39</v>
      </c>
      <c r="K41" s="10" t="s">
        <v>222</v>
      </c>
      <c r="L41" s="20">
        <f t="shared" si="5"/>
        <v>30</v>
      </c>
      <c r="M41" s="9">
        <f t="shared" si="6"/>
        <v>30</v>
      </c>
      <c r="N41" s="10">
        <v>30</v>
      </c>
      <c r="O41" s="10"/>
      <c r="P41" s="10"/>
      <c r="Q41" s="10"/>
      <c r="R41" s="10"/>
      <c r="S41" s="10">
        <v>22</v>
      </c>
      <c r="T41" s="10">
        <v>80</v>
      </c>
      <c r="U41" s="10"/>
      <c r="V41" s="10"/>
      <c r="W41" s="11" t="s">
        <v>70</v>
      </c>
      <c r="X41" s="10" t="s">
        <v>77</v>
      </c>
      <c r="Y41" s="22">
        <v>1</v>
      </c>
    </row>
    <row r="42" ht="130" customHeight="1" spans="1:25">
      <c r="A42" s="8">
        <v>36</v>
      </c>
      <c r="B42" s="10" t="s">
        <v>31</v>
      </c>
      <c r="C42" s="10" t="s">
        <v>32</v>
      </c>
      <c r="D42" s="10" t="s">
        <v>223</v>
      </c>
      <c r="E42" s="10" t="s">
        <v>224</v>
      </c>
      <c r="F42" s="10" t="s">
        <v>225</v>
      </c>
      <c r="G42" s="10" t="s">
        <v>215</v>
      </c>
      <c r="H42" s="10" t="s">
        <v>226</v>
      </c>
      <c r="I42" s="18" t="s">
        <v>38</v>
      </c>
      <c r="J42" s="10" t="s">
        <v>39</v>
      </c>
      <c r="K42" s="10" t="s">
        <v>227</v>
      </c>
      <c r="L42" s="10">
        <f t="shared" si="5"/>
        <v>100</v>
      </c>
      <c r="M42" s="10">
        <f t="shared" si="6"/>
        <v>100</v>
      </c>
      <c r="N42" s="10">
        <v>100</v>
      </c>
      <c r="O42" s="10"/>
      <c r="P42" s="10"/>
      <c r="Q42" s="10"/>
      <c r="R42" s="10"/>
      <c r="S42" s="10">
        <v>50</v>
      </c>
      <c r="T42" s="10">
        <v>140</v>
      </c>
      <c r="U42" s="10"/>
      <c r="V42" s="10"/>
      <c r="W42" s="10" t="s">
        <v>70</v>
      </c>
      <c r="X42" s="10" t="s">
        <v>77</v>
      </c>
      <c r="Y42" s="10">
        <v>1</v>
      </c>
    </row>
    <row r="43" ht="123" customHeight="1" spans="1:25">
      <c r="A43" s="8">
        <v>37</v>
      </c>
      <c r="B43" s="9" t="s">
        <v>31</v>
      </c>
      <c r="C43" s="9" t="s">
        <v>32</v>
      </c>
      <c r="D43" s="9" t="s">
        <v>228</v>
      </c>
      <c r="E43" s="9" t="s">
        <v>229</v>
      </c>
      <c r="F43" s="9" t="s">
        <v>230</v>
      </c>
      <c r="G43" s="9" t="s">
        <v>231</v>
      </c>
      <c r="H43" s="9" t="s">
        <v>232</v>
      </c>
      <c r="I43" s="18" t="s">
        <v>38</v>
      </c>
      <c r="J43" s="9" t="s">
        <v>39</v>
      </c>
      <c r="K43" s="9" t="s">
        <v>233</v>
      </c>
      <c r="L43" s="9">
        <f t="shared" si="5"/>
        <v>100</v>
      </c>
      <c r="M43" s="9">
        <f t="shared" si="6"/>
        <v>100</v>
      </c>
      <c r="N43" s="9">
        <v>100</v>
      </c>
      <c r="O43" s="9"/>
      <c r="P43" s="9"/>
      <c r="Q43" s="9"/>
      <c r="R43" s="9"/>
      <c r="S43" s="9">
        <v>23</v>
      </c>
      <c r="T43" s="9">
        <v>57</v>
      </c>
      <c r="U43" s="9"/>
      <c r="V43" s="9"/>
      <c r="W43" s="9" t="s">
        <v>41</v>
      </c>
      <c r="X43" s="9" t="s">
        <v>77</v>
      </c>
      <c r="Y43" s="9">
        <v>1</v>
      </c>
    </row>
    <row r="44" ht="96" customHeight="1" spans="1:25">
      <c r="A44" s="8">
        <v>38</v>
      </c>
      <c r="B44" s="9" t="s">
        <v>31</v>
      </c>
      <c r="C44" s="9" t="s">
        <v>32</v>
      </c>
      <c r="D44" s="9" t="s">
        <v>234</v>
      </c>
      <c r="E44" s="9" t="s">
        <v>235</v>
      </c>
      <c r="F44" s="9" t="s">
        <v>236</v>
      </c>
      <c r="G44" s="10" t="s">
        <v>231</v>
      </c>
      <c r="H44" s="9" t="s">
        <v>237</v>
      </c>
      <c r="I44" s="18" t="s">
        <v>38</v>
      </c>
      <c r="J44" s="19" t="s">
        <v>39</v>
      </c>
      <c r="K44" s="9" t="s">
        <v>238</v>
      </c>
      <c r="L44" s="20">
        <f t="shared" si="5"/>
        <v>60</v>
      </c>
      <c r="M44" s="9">
        <f t="shared" si="6"/>
        <v>60</v>
      </c>
      <c r="N44" s="22"/>
      <c r="O44" s="22">
        <v>60</v>
      </c>
      <c r="P44" s="22">
        <v>0</v>
      </c>
      <c r="Q44" s="22">
        <v>0</v>
      </c>
      <c r="R44" s="22"/>
      <c r="S44" s="9">
        <v>51</v>
      </c>
      <c r="T44" s="9">
        <v>146</v>
      </c>
      <c r="U44" s="9">
        <v>5</v>
      </c>
      <c r="V44" s="9">
        <v>19</v>
      </c>
      <c r="W44" s="11" t="s">
        <v>41</v>
      </c>
      <c r="X44" s="9" t="s">
        <v>71</v>
      </c>
      <c r="Y44" s="22">
        <v>1</v>
      </c>
    </row>
    <row r="45" ht="158" customHeight="1" spans="1:25">
      <c r="A45" s="8">
        <v>39</v>
      </c>
      <c r="B45" s="10" t="s">
        <v>31</v>
      </c>
      <c r="C45" s="10" t="s">
        <v>120</v>
      </c>
      <c r="D45" s="10" t="s">
        <v>239</v>
      </c>
      <c r="E45" s="10" t="s">
        <v>240</v>
      </c>
      <c r="F45" s="10" t="s">
        <v>241</v>
      </c>
      <c r="G45" s="10" t="s">
        <v>183</v>
      </c>
      <c r="H45" s="10" t="s">
        <v>242</v>
      </c>
      <c r="I45" s="18" t="s">
        <v>38</v>
      </c>
      <c r="J45" s="19" t="s">
        <v>39</v>
      </c>
      <c r="K45" s="10" t="s">
        <v>243</v>
      </c>
      <c r="L45" s="20">
        <f t="shared" si="5"/>
        <v>1140</v>
      </c>
      <c r="M45" s="9">
        <f t="shared" si="6"/>
        <v>1140</v>
      </c>
      <c r="N45" s="10">
        <v>1140</v>
      </c>
      <c r="O45" s="10"/>
      <c r="P45" s="10"/>
      <c r="Q45" s="10"/>
      <c r="R45" s="10"/>
      <c r="S45" s="10">
        <v>221</v>
      </c>
      <c r="T45" s="10">
        <v>668</v>
      </c>
      <c r="U45" s="10">
        <v>1</v>
      </c>
      <c r="V45" s="10">
        <v>3</v>
      </c>
      <c r="W45" s="11" t="s">
        <v>64</v>
      </c>
      <c r="X45" s="10"/>
      <c r="Y45" s="21"/>
    </row>
    <row r="46" ht="80" customHeight="1" spans="1:25">
      <c r="A46" s="8">
        <v>40</v>
      </c>
      <c r="B46" s="10" t="s">
        <v>244</v>
      </c>
      <c r="C46" s="10" t="s">
        <v>244</v>
      </c>
      <c r="D46" s="12" t="s">
        <v>245</v>
      </c>
      <c r="E46" s="12" t="s">
        <v>246</v>
      </c>
      <c r="F46" s="12" t="s">
        <v>247</v>
      </c>
      <c r="G46" s="10" t="s">
        <v>248</v>
      </c>
      <c r="H46" s="10" t="s">
        <v>249</v>
      </c>
      <c r="I46" s="18" t="s">
        <v>250</v>
      </c>
      <c r="J46" s="19" t="s">
        <v>39</v>
      </c>
      <c r="K46" s="19" t="s">
        <v>251</v>
      </c>
      <c r="L46" s="20">
        <f t="shared" si="5"/>
        <v>139</v>
      </c>
      <c r="M46" s="9">
        <f t="shared" si="6"/>
        <v>139</v>
      </c>
      <c r="N46" s="21">
        <v>139</v>
      </c>
      <c r="O46" s="12"/>
      <c r="P46" s="23"/>
      <c r="Q46" s="21"/>
      <c r="R46" s="21"/>
      <c r="S46" s="12"/>
      <c r="T46" s="10"/>
      <c r="U46" s="12"/>
      <c r="V46" s="10"/>
      <c r="W46" s="31"/>
      <c r="X46" s="32"/>
      <c r="Y46" s="22"/>
    </row>
  </sheetData>
  <mergeCells count="26">
    <mergeCell ref="A1:Y1"/>
    <mergeCell ref="X2:Y2"/>
    <mergeCell ref="G3:H3"/>
    <mergeCell ref="L3:R3"/>
    <mergeCell ref="S3:V3"/>
    <mergeCell ref="X3:Y3"/>
    <mergeCell ref="M4:Q4"/>
    <mergeCell ref="U4:V4"/>
    <mergeCell ref="A3:A5"/>
    <mergeCell ref="B3:B5"/>
    <mergeCell ref="C3:C5"/>
    <mergeCell ref="D3:D5"/>
    <mergeCell ref="E3:E5"/>
    <mergeCell ref="F3:F5"/>
    <mergeCell ref="G4:G5"/>
    <mergeCell ref="H4:H5"/>
    <mergeCell ref="I3:I5"/>
    <mergeCell ref="J3:J5"/>
    <mergeCell ref="K3:K5"/>
    <mergeCell ref="L4:L5"/>
    <mergeCell ref="R4:R5"/>
    <mergeCell ref="S4:S5"/>
    <mergeCell ref="T4:T5"/>
    <mergeCell ref="W3:W5"/>
    <mergeCell ref="X4:X5"/>
    <mergeCell ref="Y4:Y5"/>
  </mergeCells>
  <conditionalFormatting sqref="F14">
    <cfRule type="expression" dxfId="0" priority="1">
      <formula>F14&lt;&gt;(G14+H14+I14+#REF!)</formula>
    </cfRule>
  </conditionalFormatting>
  <conditionalFormatting sqref="L14">
    <cfRule type="expression" dxfId="0" priority="2">
      <formula>L14&lt;&gt;(M14+R14)</formula>
    </cfRule>
  </conditionalFormatting>
  <conditionalFormatting sqref="M14">
    <cfRule type="expression" dxfId="0" priority="3">
      <formula>M14&lt;&gt;(N14+O14+P14+Q14)</formula>
    </cfRule>
  </conditionalFormatting>
  <conditionalFormatting sqref="F15">
    <cfRule type="expression" dxfId="0" priority="4">
      <formula>F15&lt;&gt;(G15+H15+I15+#REF!)</formula>
    </cfRule>
  </conditionalFormatting>
  <conditionalFormatting sqref="F28">
    <cfRule type="expression" dxfId="0" priority="6">
      <formula>F28&lt;&gt;(G28+H28+I28+#REF!)</formula>
    </cfRule>
  </conditionalFormatting>
  <conditionalFormatting sqref="F29">
    <cfRule type="expression" dxfId="0" priority="5">
      <formula>F29&lt;&gt;(G29+H29+I29+#REF!)</formula>
    </cfRule>
  </conditionalFormatting>
  <dataValidations count="5">
    <dataValidation type="list" allowBlank="1" showInputMessage="1" showErrorMessage="1" sqref="B5 B6 W6 G7 W7 B9 B10 G10 B11 G11 W11 B12 G12 W12 B13 G13 W13 G16 W16 G17 W17 G18 W18 B19 G19 W19 B20 W20 B21 W21 G24 G25 G26 B27 G27 W27 G30 G31 G32 G33 G34 G35 G36 G37 G38 G39 G40 G42 B43 G43 W43 B44 G44 W44 B45 G45 W45 B46 G46 W46 B7:B8 B15:B18 B22:B26 B28:B33 B34:B42 G8:G9 G20:G21 G22:G23 W8:W9 W22:W26 W28:W33 W34:W42">
      <formula1>'[1]数据源（勿删）'!#REF!</formula1>
    </dataValidation>
    <dataValidation type="list" allowBlank="1" showInputMessage="1" showErrorMessage="1" sqref="C7 C8 C9 C10 C11 C12 C13 C14 C15 C16 C17 C18 C19 C20 C21 C22 C23 C24 C25 C26 C27 C28 C29 C30 C31 C32 C33 C34 C35 C36 C37 C40 C41 C42 C43 C44 C45 C46 C38:C39">
      <formula1>INDIRECT($B7)</formula1>
    </dataValidation>
    <dataValidation type="list" allowBlank="1" showInputMessage="1" showErrorMessage="1" sqref="H7 H10 H11 H12 H13 H14 H15 H16 H17 H18 H19 H22 H23 H24 H25 H26 H27 H30 H31 H32 H33 H34 H35 H36 H37 H38 H39 H40 H41 H42 H43 H44 H45 H46 H8:H9 H20:H21">
      <formula1>INDIRECT($G7)</formula1>
    </dataValidation>
    <dataValidation type="list" allowBlank="1" showInputMessage="1" showErrorMessage="1" sqref="K10">
      <formula1>INDIRECT($F10)</formula1>
    </dataValidation>
    <dataValidation type="list" allowBlank="1" showInputMessage="1" showErrorMessage="1" sqref="B14 G14 W14 G15 W15 G41">
      <formula1>#REF!</formula1>
    </dataValidation>
  </dataValidations>
  <pageMargins left="0.590277777777778" right="0.590277777777778" top="0.802777777777778" bottom="0.802777777777778" header="0.5" footer="0.5"/>
  <pageSetup paperSize="9" scale="7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7.22调整表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xczxj-1</dc:creator>
  <cp:lastModifiedBy>访客模式</cp:lastModifiedBy>
  <dcterms:created xsi:type="dcterms:W3CDTF">2022-07-29T07:37:23Z</dcterms:created>
  <dcterms:modified xsi:type="dcterms:W3CDTF">2022-07-29T07:38:06Z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39760971580C4823B499C0FE048FCC10</vt:lpwstr>
  </property>
  <property fmtid="{D5CDD505-2E9C-101B-9397-08002B2CF9AE}" pid="3" name="KSOProductBuildVer">
    <vt:lpwstr>2052-11.1.0.11875</vt:lpwstr>
  </property>
</Properties>
</file>